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citaciones 2021\036M - Suministros limpieza\Documentos previos\"/>
    </mc:Choice>
  </mc:AlternateContent>
  <xr:revisionPtr revIDLastSave="0" documentId="13_ncr:1_{A81CA032-E9C4-4C0B-AC23-2DD229275BDC}" xr6:coauthVersionLast="47" xr6:coauthVersionMax="47" xr10:uidLastSave="{00000000-0000-0000-0000-000000000000}"/>
  <bookViews>
    <workbookView xWindow="-120" yWindow="-120" windowWidth="29040" windowHeight="15840" xr2:uid="{405684F4-E09E-455B-979F-DDECE4EA0AF1}"/>
  </bookViews>
  <sheets>
    <sheet name="Resumen" sheetId="105" r:id="rId1"/>
    <sheet name="1.PROD. QUIM. LAVAVAJILLAS" sheetId="54" r:id="rId2"/>
    <sheet name="2. PROD. Q. LIMPIEZA" sheetId="102" r:id="rId3"/>
    <sheet name="3. AMENETIES" sheetId="99" r:id="rId4"/>
    <sheet name="4. COMB ORGANICO" sheetId="94" r:id="rId5"/>
    <sheet name="5. COMPLEMENTOS LIMPIEZA" sheetId="10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05" l="1"/>
  <c r="E8" i="105"/>
  <c r="F8" i="105"/>
  <c r="G8" i="105"/>
  <c r="C8" i="105"/>
  <c r="G7" i="105"/>
  <c r="E7" i="105"/>
  <c r="D7" i="105"/>
  <c r="F7" i="105" s="1"/>
  <c r="G6" i="105"/>
  <c r="E6" i="105"/>
  <c r="D6" i="105"/>
  <c r="F6" i="105" s="1"/>
  <c r="G5" i="105"/>
  <c r="E5" i="105"/>
  <c r="D5" i="105"/>
  <c r="F5" i="105" s="1"/>
  <c r="G4" i="105"/>
  <c r="E4" i="105"/>
  <c r="D4" i="105"/>
  <c r="F4" i="105" s="1"/>
  <c r="B4" i="105"/>
  <c r="G3" i="105"/>
  <c r="E3" i="105"/>
  <c r="D3" i="105"/>
  <c r="B3" i="105"/>
  <c r="F3" i="105" l="1"/>
</calcChain>
</file>

<file path=xl/sharedStrings.xml><?xml version="1.0" encoding="utf-8"?>
<sst xmlns="http://schemas.openxmlformats.org/spreadsheetml/2006/main" count="264" uniqueCount="145">
  <si>
    <t>Condiciones especificas de ejecución: (n/a)</t>
  </si>
  <si>
    <t>Valor estimado:</t>
  </si>
  <si>
    <t>DESGLOSE POR LOTE DE LOS PRODUCTOS</t>
  </si>
  <si>
    <t>PRODUCTO</t>
  </si>
  <si>
    <t>CARACTERISTICAS</t>
  </si>
  <si>
    <t>TIPO/ENVASE Kg, unidad</t>
  </si>
  <si>
    <t>consumo anual</t>
  </si>
  <si>
    <t>BOTE</t>
  </si>
  <si>
    <t>KG</t>
  </si>
  <si>
    <t>UNIDAD</t>
  </si>
  <si>
    <t>PAQUETE</t>
  </si>
  <si>
    <t>LITRO</t>
  </si>
  <si>
    <t>BOLSA</t>
  </si>
  <si>
    <t>FILM PALETIZAR</t>
  </si>
  <si>
    <t>ROLLO</t>
  </si>
  <si>
    <t>BOTELLA</t>
  </si>
  <si>
    <t>BAYETA MICROFIBRA P-12 COLORES</t>
  </si>
  <si>
    <t>CEPILLO BARRER</t>
  </si>
  <si>
    <t>CEPILLO GOMA NEGRO</t>
  </si>
  <si>
    <t>CUBO + ESCURRIDOR</t>
  </si>
  <si>
    <t>DESATASCADOR CAMPANA</t>
  </si>
  <si>
    <t>ESTROPAJO INOX 40 GR.</t>
  </si>
  <si>
    <t>FREGONA ALGODÓN LARGA 250 GR.</t>
  </si>
  <si>
    <t>FREGONA TIRAS AZUL CORTA</t>
  </si>
  <si>
    <t>GUANTES SATINADOS GOMA VARIAS TALLAS</t>
  </si>
  <si>
    <t>GUANTES ULTRAS / LIGHTEWEIGHT</t>
  </si>
  <si>
    <t>PALO ALUMINIO DR 140 CM</t>
  </si>
  <si>
    <t>PASTILLAS FUEGO 32 UD.</t>
  </si>
  <si>
    <t>PIEDRA POMER BLANCA</t>
  </si>
  <si>
    <t>PULVERIZADOR AUTOMIZADOR 3/A</t>
  </si>
  <si>
    <t>RECOGEDOR CON GOMA+PALO METAL</t>
  </si>
  <si>
    <t>ROLLO BAYETA CRISTALES</t>
  </si>
  <si>
    <t>ROLLO BAYETA EXTRA-ABSORBENTE 8 M</t>
  </si>
  <si>
    <t>ROLLO BAYETA UNIVERSAL 800*46 CM</t>
  </si>
  <si>
    <t>ROLLO ESTROPAJO VERDE 6 M.</t>
  </si>
  <si>
    <t>ROLLO TRAPO AZUL</t>
  </si>
  <si>
    <t>ABRILLANTADOR , PROTECTOR SUPERFICIES METALICAS</t>
  </si>
  <si>
    <t>AMBIENTADOR EC-100 5L</t>
  </si>
  <si>
    <t>AGUAFUERTE 750 ML</t>
  </si>
  <si>
    <t>ALCOHOL DE LIMPIEZA 1 LITRO</t>
  </si>
  <si>
    <t>ALCOHOL DE QUEMAR</t>
  </si>
  <si>
    <t>AMBIENTADOR ANTI TABACO 5 LITROS</t>
  </si>
  <si>
    <t>AMONIACO PERFUMADO 1L.</t>
  </si>
  <si>
    <t>DESENGRASANTE PARA COCINAS</t>
  </si>
  <si>
    <t>GEL DE MANOS 5L. NACARADO DERMO</t>
  </si>
  <si>
    <t xml:space="preserve">LEJIA COLOR </t>
  </si>
  <si>
    <t>LEJIA COMUN 4 LTS.</t>
  </si>
  <si>
    <t>LEJIA USO ALIMENTARIO 750 ML</t>
  </si>
  <si>
    <t>LIMPIA CRISTALES  1 L</t>
  </si>
  <si>
    <t>LIMPIAHOGAR FREGASUELOS 1 LT</t>
  </si>
  <si>
    <t>LIMPIAMUEBLES</t>
  </si>
  <si>
    <t>LOCION HUPOALERGENICO PERFUMADA</t>
  </si>
  <si>
    <t>SOSA 1 KG.</t>
  </si>
  <si>
    <t>CERA LIQUIDA PAR AMADERA</t>
  </si>
  <si>
    <t>STAIN EX 1</t>
  </si>
  <si>
    <t>DETERGENTE DESENGRASANTE PARA LA INDUSTRIA ALIMENTARIA</t>
  </si>
  <si>
    <t>LIMPIADOR DE SUPERFICIES DESINFECTANTE</t>
  </si>
  <si>
    <t>BAYETA PROFESIONAL MULT. PLUS</t>
  </si>
  <si>
    <t>ESCOBILLERO WC</t>
  </si>
  <si>
    <t>GUANTES NITRILO SIN POLVO VARIAS TALLAS</t>
  </si>
  <si>
    <t>PAÑO MICOFRIBA 30*40 P/6</t>
  </si>
  <si>
    <t>PLUMERO EXTENSIBLE 1,45 M</t>
  </si>
  <si>
    <t>AMONIACAL L.</t>
  </si>
  <si>
    <t>AMONIACAL 5 L</t>
  </si>
  <si>
    <t>DESENGRASANTE 5 KG</t>
  </si>
  <si>
    <t>DESINFECTANTE LIW. BACERICIDA Y FUNGICIDA</t>
  </si>
  <si>
    <t>LAVAVAJILLAS MANUEL NEUTRO 1 KG</t>
  </si>
  <si>
    <t>LIMPIADOR ABRILLANTADOR DE MUEBLES 100 ML</t>
  </si>
  <si>
    <t>ABRILLANTADOR PASTILAS</t>
  </si>
  <si>
    <t>DETERGENTE PASTILLAS</t>
  </si>
  <si>
    <t>BOLSA PROTECCION VASOS</t>
  </si>
  <si>
    <t>BOLSA COTILLON</t>
  </si>
  <si>
    <t>CHAMPU 30ML</t>
  </si>
  <si>
    <t>CHAMPU&amp;ACONDICIONADOR TUBO 30 ML</t>
  </si>
  <si>
    <t>GEL TUBO 30 ML</t>
  </si>
  <si>
    <t>GORRO BAÑO</t>
  </si>
  <si>
    <t>JABONCILLO</t>
  </si>
  <si>
    <t>JABONCITOS FLOW BAG 14 GR</t>
  </si>
  <si>
    <t>LIMPIAZAPATOS ESPONJA CALZADO</t>
  </si>
  <si>
    <t>PAÑUELOS</t>
  </si>
  <si>
    <t>PAÑUELOS FLOW BAG CON GENTILEZA</t>
  </si>
  <si>
    <t>PEINE CRISTAL</t>
  </si>
  <si>
    <t>PICK PERLA 12 CM NAT.BAMBU C/100</t>
  </si>
  <si>
    <t>PICK LAZO BAMBUN 9 CM P/100</t>
  </si>
  <si>
    <t>POSAVASOS REDODNDO ESTÁNDAR C/20 P-50</t>
  </si>
  <si>
    <t>PRECINTOS WC</t>
  </si>
  <si>
    <t>SET AFEITADO</t>
  </si>
  <si>
    <t>TOALLITA HUMEDA MARISCO</t>
  </si>
  <si>
    <t>SET DENTAL TUBO</t>
  </si>
  <si>
    <t>CARBON LEÑAQEB 16 KG JOSPER</t>
  </si>
  <si>
    <t>JOSPER</t>
  </si>
  <si>
    <t>SACO</t>
  </si>
  <si>
    <t>LOTE 1: PRODUCTOS QUIMICOS LAVAVAJILLAS</t>
  </si>
  <si>
    <t>LOTE 2:  PRODUCTOS QUIMICOS LIMPIEZA</t>
  </si>
  <si>
    <t>LOTE 3: AMENITIES</t>
  </si>
  <si>
    <t>LOTE 5: COMPLEMENTOS LIMPIEZA</t>
  </si>
  <si>
    <t>LOTE 4: COMBUSTIBLE ORGÁNICO (CARBÓN)</t>
  </si>
  <si>
    <t>REPUESTO LABIO GOMA LIMPIACRISTALES 45CM</t>
  </si>
  <si>
    <t>LIMPIACRISTALES COMP. INOX 35CM</t>
  </si>
  <si>
    <t>SPRAY INSECTICIDA</t>
  </si>
  <si>
    <t>LIMPIADOR ANTIGRAFITI 5 LTS.</t>
  </si>
  <si>
    <t>SPRAY INSECTICIDA CUCARACHAS/HORMIGAS</t>
  </si>
  <si>
    <t xml:space="preserve">RECOGEDOR  sin goma + PALO </t>
  </si>
  <si>
    <t xml:space="preserve">REGLETA GOMA PARA SUELOS </t>
  </si>
  <si>
    <t>4 LITRO</t>
  </si>
  <si>
    <t>VIRUCIDA 5 LITROS</t>
  </si>
  <si>
    <t>VIRUCIDA 750 ML</t>
  </si>
  <si>
    <t>GEL HIDROALCOHOLICO 5 LITROS</t>
  </si>
  <si>
    <t>GEL HIDROALCOHOLICO 500 ML</t>
  </si>
  <si>
    <t>PASTA LAVAMANOS 4 LT CON MICROBOLAS ESPECIAL MECANICOS</t>
  </si>
  <si>
    <t>LOCION HIDROALCOHOLICO PARA DOSIFICADORES ( TOTEM) 5 LITROS</t>
  </si>
  <si>
    <t xml:space="preserve">FREGONA MICROFIFRAS </t>
  </si>
  <si>
    <t>ALCOHOL DE QUEMAR 5 LITROS</t>
  </si>
  <si>
    <t>ESTROPAJO SALVAUÑAS</t>
  </si>
  <si>
    <t>PULVERIZADOR CON PISTOLA 1/2 L</t>
  </si>
  <si>
    <t>PULVERIZADOR CON PISTOLA 1 L</t>
  </si>
  <si>
    <t>TOALLA ANTIGRAFITI (70 TOALLITAS)</t>
  </si>
  <si>
    <t>BOTE 1 litro</t>
  </si>
  <si>
    <t>Consumo anual</t>
  </si>
  <si>
    <t>CEPILLO RAICES  FIBRA CON PALO</t>
  </si>
  <si>
    <t>ESCOBILLEROS</t>
  </si>
  <si>
    <t>DETERGENTE DESENGRASANTE SUELOS 5 LITROS</t>
  </si>
  <si>
    <t>RASCADOR CRISTALE PROFESIONAL 31 CM</t>
  </si>
  <si>
    <t>CLIP URINARIO ABSORBEOLORES  WC</t>
  </si>
  <si>
    <t>Importe anual ofertado</t>
  </si>
  <si>
    <t>NORMA UNE EN374 CONTRA AGENTES BIOLOGICOS O EQUIVALENTE</t>
  </si>
  <si>
    <t>APEX RISEN O EQUIVALENTE</t>
  </si>
  <si>
    <t>APEX POWER O EQUIVALENTE</t>
  </si>
  <si>
    <t>Gasto anual máximo</t>
  </si>
  <si>
    <t>IMPORTE MÁXIMO DE LICITACIÓN LOTE 2: 29.165,228 €</t>
  </si>
  <si>
    <t>IMPORTE MÁXIMO DE LICITACIÓN LOTE 1: 14.155,711 €</t>
  </si>
  <si>
    <t>IMPORTE MÁXIMO DE LICITACIÓN LOTE 3: 11.849,640 €</t>
  </si>
  <si>
    <t>IMPORTE MÁXIMO DE LICITACIÓN LOTE 4: 3.602,718 €</t>
  </si>
  <si>
    <t>IMPORTE MÁXIMO DE LICITACIÓN LOTE 5: 19.974,878 €</t>
  </si>
  <si>
    <t>Lote</t>
  </si>
  <si>
    <t>Descripción</t>
  </si>
  <si>
    <t>Importe anual estimado</t>
  </si>
  <si>
    <t>PBL de cada lote anual</t>
  </si>
  <si>
    <t>IML del lote    (1,75 años)</t>
  </si>
  <si>
    <t>PBL del lote       (1,75 años)</t>
  </si>
  <si>
    <t>Valor estimado lote (3,75 años)</t>
  </si>
  <si>
    <t>AMENITIES Y PRODUCTOS HIGIÉNICOS HOSTELERÍA</t>
  </si>
  <si>
    <t>COMBUSTIBLE ORGÁNICO</t>
  </si>
  <si>
    <t>COMPLEMENTOS LIMPIEZA</t>
  </si>
  <si>
    <t>TOTAL ACUERDO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</si>
</sst>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&quot;€&quot;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sz val="12"/>
      <color theme="1"/>
      <name val="Candara"/>
      <family val="2"/>
    </font>
    <font>
      <sz val="9"/>
      <color rgb="FFFF0000"/>
      <name val="Candara"/>
      <family val="2"/>
    </font>
    <font>
      <sz val="11"/>
      <name val="Calibri"/>
      <family val="2"/>
      <scheme val="minor"/>
    </font>
    <font>
      <sz val="9"/>
      <name val="Candara"/>
      <family val="2"/>
    </font>
    <font>
      <sz val="10"/>
      <color rgb="FFFFFF00"/>
      <name val="RBNo3.1 Book"/>
    </font>
    <font>
      <sz val="10"/>
      <color theme="1"/>
      <name val="RBNo3.1 Book"/>
    </font>
    <font>
      <b/>
      <sz val="11"/>
      <color theme="1"/>
      <name val="Candara"/>
      <family val="2"/>
    </font>
    <font>
      <b/>
      <sz val="10"/>
      <color theme="1"/>
      <name val="RBNo3.1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 style="thin">
        <color rgb="FF002060"/>
      </bottom>
      <diagonal/>
    </border>
    <border>
      <left style="dashed">
        <color rgb="FF002060"/>
      </left>
      <right style="dashed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 style="thin">
        <color rgb="FF002060"/>
      </bottom>
      <diagonal/>
    </border>
    <border>
      <left style="dashed">
        <color rgb="FF002060"/>
      </left>
      <right style="dashed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/>
      <diagonal/>
    </border>
    <border>
      <left style="dashed">
        <color rgb="FF002060"/>
      </left>
      <right style="dashed">
        <color rgb="FF002060"/>
      </right>
      <top style="thin">
        <color rgb="FF00206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7" xfId="0" applyFont="1" applyBorder="1" applyAlignment="1">
      <alignment wrapText="1"/>
    </xf>
    <xf numFmtId="0" fontId="1" fillId="0" borderId="0" xfId="0" applyFont="1" applyBorder="1"/>
    <xf numFmtId="0" fontId="1" fillId="2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Fill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16" xfId="0" applyFont="1" applyBorder="1"/>
    <xf numFmtId="0" fontId="5" fillId="0" borderId="16" xfId="0" applyFont="1" applyBorder="1"/>
    <xf numFmtId="0" fontId="1" fillId="0" borderId="16" xfId="0" applyFont="1" applyFill="1" applyBorder="1"/>
    <xf numFmtId="0" fontId="1" fillId="0" borderId="16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6" xfId="0" applyFont="1" applyBorder="1"/>
    <xf numFmtId="0" fontId="1" fillId="0" borderId="19" xfId="0" applyFont="1" applyBorder="1"/>
    <xf numFmtId="0" fontId="7" fillId="0" borderId="16" xfId="0" applyFont="1" applyBorder="1"/>
    <xf numFmtId="0" fontId="6" fillId="0" borderId="0" xfId="0" applyFont="1" applyBorder="1" applyAlignment="1">
      <alignment horizontal="left"/>
    </xf>
    <xf numFmtId="0" fontId="3" fillId="0" borderId="22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3" fontId="1" fillId="0" borderId="9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2" fillId="0" borderId="11" xfId="0" applyFont="1" applyBorder="1"/>
    <xf numFmtId="0" fontId="6" fillId="0" borderId="24" xfId="0" applyFont="1" applyBorder="1" applyAlignment="1">
      <alignment horizontal="left"/>
    </xf>
    <xf numFmtId="0" fontId="1" fillId="0" borderId="11" xfId="0" applyFont="1" applyBorder="1"/>
    <xf numFmtId="0" fontId="6" fillId="0" borderId="13" xfId="0" applyFont="1" applyBorder="1" applyAlignment="1">
      <alignment horizontal="left"/>
    </xf>
    <xf numFmtId="0" fontId="1" fillId="0" borderId="14" xfId="0" applyFont="1" applyBorder="1"/>
    <xf numFmtId="0" fontId="2" fillId="0" borderId="11" xfId="0" applyFont="1" applyFill="1" applyBorder="1"/>
    <xf numFmtId="3" fontId="1" fillId="0" borderId="16" xfId="0" applyNumberFormat="1" applyFont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/>
    <xf numFmtId="164" fontId="1" fillId="0" borderId="25" xfId="0" applyNumberFormat="1" applyFont="1" applyBorder="1"/>
    <xf numFmtId="164" fontId="1" fillId="0" borderId="25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0" fillId="0" borderId="12" xfId="0" applyBorder="1"/>
    <xf numFmtId="0" fontId="0" fillId="0" borderId="15" xfId="0" applyBorder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2" borderId="12" xfId="0" applyNumberFormat="1" applyFont="1" applyFill="1" applyBorder="1" applyAlignment="1">
      <alignment vertical="center" wrapText="1"/>
    </xf>
    <xf numFmtId="165" fontId="1" fillId="0" borderId="12" xfId="0" applyNumberFormat="1" applyFont="1" applyBorder="1"/>
    <xf numFmtId="164" fontId="1" fillId="0" borderId="15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64" fontId="1" fillId="0" borderId="16" xfId="0" applyNumberFormat="1" applyFont="1" applyFill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0" fontId="1" fillId="0" borderId="6" xfId="0" applyFont="1" applyBorder="1"/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4" fontId="1" fillId="0" borderId="28" xfId="0" applyNumberFormat="1" applyFont="1" applyFill="1" applyBorder="1" applyAlignment="1">
      <alignment vertical="center" wrapText="1"/>
    </xf>
    <xf numFmtId="164" fontId="1" fillId="0" borderId="25" xfId="0" applyNumberFormat="1" applyFont="1" applyFill="1" applyBorder="1" applyAlignment="1">
      <alignment vertical="center" wrapText="1"/>
    </xf>
    <xf numFmtId="164" fontId="1" fillId="0" borderId="29" xfId="0" applyNumberFormat="1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28" xfId="0" applyNumberFormat="1" applyFont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 vertical="center" wrapText="1"/>
    </xf>
    <xf numFmtId="2" fontId="1" fillId="2" borderId="25" xfId="0" applyNumberFormat="1" applyFont="1" applyFill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28" xfId="0" applyNumberFormat="1" applyFont="1" applyBorder="1" applyAlignment="1">
      <alignment horizontal="right" vertical="center" wrapText="1"/>
    </xf>
    <xf numFmtId="164" fontId="1" fillId="0" borderId="25" xfId="0" applyNumberFormat="1" applyFont="1" applyBorder="1" applyAlignment="1">
      <alignment horizontal="right" vertical="center" wrapText="1"/>
    </xf>
    <xf numFmtId="164" fontId="1" fillId="2" borderId="25" xfId="0" applyNumberFormat="1" applyFont="1" applyFill="1" applyBorder="1" applyAlignment="1">
      <alignment horizontal="right" vertical="center" wrapText="1"/>
    </xf>
    <xf numFmtId="164" fontId="1" fillId="0" borderId="25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6" xfId="0" applyBorder="1"/>
    <xf numFmtId="164" fontId="1" fillId="0" borderId="12" xfId="0" applyNumberFormat="1" applyFont="1" applyBorder="1"/>
    <xf numFmtId="164" fontId="1" fillId="0" borderId="12" xfId="0" applyNumberFormat="1" applyFont="1" applyFill="1" applyBorder="1"/>
    <xf numFmtId="164" fontId="1" fillId="0" borderId="15" xfId="0" applyNumberFormat="1" applyFont="1" applyFill="1" applyBorder="1"/>
    <xf numFmtId="0" fontId="2" fillId="0" borderId="16" xfId="0" applyFont="1" applyBorder="1" applyAlignment="1">
      <alignment horizontal="center"/>
    </xf>
    <xf numFmtId="164" fontId="0" fillId="0" borderId="0" xfId="0" applyNumberFormat="1"/>
    <xf numFmtId="164" fontId="1" fillId="0" borderId="25" xfId="0" applyNumberFormat="1" applyFont="1" applyBorder="1" applyAlignment="1">
      <alignment wrapText="1"/>
    </xf>
    <xf numFmtId="164" fontId="2" fillId="0" borderId="25" xfId="0" applyNumberFormat="1" applyFont="1" applyBorder="1"/>
    <xf numFmtId="0" fontId="2" fillId="0" borderId="5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65" fontId="9" fillId="0" borderId="31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165" fontId="9" fillId="0" borderId="33" xfId="0" applyNumberFormat="1" applyFont="1" applyBorder="1" applyAlignment="1">
      <alignment vertical="center"/>
    </xf>
    <xf numFmtId="165" fontId="0" fillId="0" borderId="0" xfId="0" applyNumberFormat="1"/>
    <xf numFmtId="0" fontId="9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65" fontId="9" fillId="0" borderId="35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5" fontId="11" fillId="0" borderId="2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571500" cy="571500"/>
    <xdr:pic>
      <xdr:nvPicPr>
        <xdr:cNvPr id="2" name="Imagen 1">
          <a:extLst>
            <a:ext uri="{FF2B5EF4-FFF2-40B4-BE49-F238E27FC236}">
              <a16:creationId xmlns:a16="http://schemas.microsoft.com/office/drawing/2014/main" id="{FBD80619-F188-4E0C-B96C-72C95DE8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1500" cy="571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590550</xdr:colOff>
      <xdr:row>3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6B66D6-8E8A-4EF4-8C1F-70E52DA61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7150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3</xdr:row>
      <xdr:rowOff>3228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E64749-AD04-4E7E-810B-8048B4E14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1500" cy="5747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men%20de%20lotes%200036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abla 1"/>
      <sheetName val="Tabla 2"/>
      <sheetName val="1.PROD. QUIM. LAVAVAJILLAS"/>
      <sheetName val="2. PROD. Q. LIMPIEZA"/>
      <sheetName val="3. AMENETIES"/>
      <sheetName val="4. COMB ORGANICO"/>
      <sheetName val="5. COMPLEMENTOS LIMPIEZA"/>
    </sheetNames>
    <sheetDataSet>
      <sheetData sheetId="0"/>
      <sheetData sheetId="1">
        <row r="8">
          <cell r="B8" t="str">
            <v>PRODUCTOS QUIMICOS LAVAVAJILLAS</v>
          </cell>
        </row>
        <row r="9">
          <cell r="B9" t="str">
            <v>PRODUCTOS QUIMICOS LIMPIEZA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D9B8-BD3E-45C8-BCF8-E894B4E4169C}">
  <dimension ref="A2:I9"/>
  <sheetViews>
    <sheetView tabSelected="1" workbookViewId="0">
      <selection activeCell="K12" sqref="K12"/>
    </sheetView>
  </sheetViews>
  <sheetFormatPr baseColWidth="10" defaultRowHeight="15" x14ac:dyDescent="0.25"/>
  <cols>
    <col min="1" max="1" width="7.5703125" customWidth="1"/>
    <col min="2" max="2" width="59" customWidth="1"/>
    <col min="3" max="3" width="15.140625" customWidth="1"/>
    <col min="4" max="4" width="13.5703125" bestFit="1" customWidth="1"/>
    <col min="5" max="5" width="13.85546875" customWidth="1"/>
    <col min="6" max="6" width="14.42578125" customWidth="1"/>
    <col min="7" max="7" width="15.28515625" customWidth="1"/>
  </cols>
  <sheetData>
    <row r="2" spans="1:9" ht="27.75" thickBot="1" x14ac:dyDescent="0.3">
      <c r="A2" s="143" t="s">
        <v>134</v>
      </c>
      <c r="B2" s="143" t="s">
        <v>135</v>
      </c>
      <c r="C2" s="143" t="s">
        <v>136</v>
      </c>
      <c r="D2" s="143" t="s">
        <v>137</v>
      </c>
      <c r="E2" s="143" t="s">
        <v>138</v>
      </c>
      <c r="F2" s="143" t="s">
        <v>139</v>
      </c>
      <c r="G2" s="143" t="s">
        <v>140</v>
      </c>
    </row>
    <row r="3" spans="1:9" x14ac:dyDescent="0.25">
      <c r="A3" s="144">
        <v>1</v>
      </c>
      <c r="B3" s="145" t="str">
        <f>'[1]Tabla 1'!$B$8</f>
        <v>PRODUCTOS QUIMICOS LAVAVAJILLAS</v>
      </c>
      <c r="C3" s="146">
        <v>14155.7112</v>
      </c>
      <c r="D3" s="146">
        <f>C3*1.21</f>
        <v>17128.410551999998</v>
      </c>
      <c r="E3" s="146">
        <f>C3*1.75</f>
        <v>24772.494599999998</v>
      </c>
      <c r="F3" s="146">
        <f>D3*1.75</f>
        <v>29974.718465999995</v>
      </c>
      <c r="G3" s="146">
        <f>C3*3.75*1.2</f>
        <v>63700.700400000002</v>
      </c>
    </row>
    <row r="4" spans="1:9" x14ac:dyDescent="0.25">
      <c r="A4" s="147">
        <v>2</v>
      </c>
      <c r="B4" s="145" t="str">
        <f>'[1]Tabla 1'!$B$9</f>
        <v>PRODUCTOS QUIMICOS LIMPIEZA</v>
      </c>
      <c r="C4" s="148">
        <v>29165.227999999999</v>
      </c>
      <c r="D4" s="148">
        <f t="shared" ref="D4:D7" si="0">C4*1.21</f>
        <v>35289.925879999995</v>
      </c>
      <c r="E4" s="148">
        <f t="shared" ref="E4:F7" si="1">C4*1.75</f>
        <v>51039.148999999998</v>
      </c>
      <c r="F4" s="148">
        <f t="shared" si="1"/>
        <v>61757.370289999992</v>
      </c>
      <c r="G4" s="148">
        <f>C4*3.75*1.2</f>
        <v>131243.52599999998</v>
      </c>
    </row>
    <row r="5" spans="1:9" x14ac:dyDescent="0.25">
      <c r="A5" s="147">
        <v>3</v>
      </c>
      <c r="B5" s="145" t="s">
        <v>141</v>
      </c>
      <c r="C5" s="148">
        <v>11816.376</v>
      </c>
      <c r="D5" s="148">
        <f t="shared" si="0"/>
        <v>14297.81496</v>
      </c>
      <c r="E5" s="148">
        <f t="shared" si="1"/>
        <v>20678.657999999999</v>
      </c>
      <c r="F5" s="148">
        <f t="shared" si="1"/>
        <v>25021.176179999999</v>
      </c>
      <c r="G5" s="148">
        <f>C5*3.75*1.2</f>
        <v>53173.692000000003</v>
      </c>
    </row>
    <row r="6" spans="1:9" x14ac:dyDescent="0.25">
      <c r="A6" s="147">
        <v>4</v>
      </c>
      <c r="B6" s="145" t="s">
        <v>142</v>
      </c>
      <c r="C6" s="148">
        <v>3602.7179999999998</v>
      </c>
      <c r="D6" s="148">
        <f t="shared" si="0"/>
        <v>4359.2887799999999</v>
      </c>
      <c r="E6" s="148">
        <f t="shared" si="1"/>
        <v>6304.7564999999995</v>
      </c>
      <c r="F6" s="148">
        <f t="shared" si="1"/>
        <v>7628.755365</v>
      </c>
      <c r="G6" s="148">
        <f>C6*3.75*1.2</f>
        <v>16212.230999999998</v>
      </c>
    </row>
    <row r="7" spans="1:9" ht="15.75" thickBot="1" x14ac:dyDescent="0.3">
      <c r="A7" s="150">
        <v>5</v>
      </c>
      <c r="B7" s="151" t="s">
        <v>143</v>
      </c>
      <c r="C7" s="152">
        <v>19974.878000000001</v>
      </c>
      <c r="D7" s="152">
        <f t="shared" si="0"/>
        <v>24169.60238</v>
      </c>
      <c r="E7" s="152">
        <f t="shared" si="1"/>
        <v>34956.036500000002</v>
      </c>
      <c r="F7" s="152">
        <f t="shared" si="1"/>
        <v>42296.804165000001</v>
      </c>
      <c r="G7" s="152">
        <f>C7*3.75*1.2</f>
        <v>89886.950999999986</v>
      </c>
    </row>
    <row r="8" spans="1:9" ht="15.75" thickBot="1" x14ac:dyDescent="0.3">
      <c r="A8" s="153" t="s">
        <v>144</v>
      </c>
      <c r="B8" s="154"/>
      <c r="C8" s="155">
        <f>SUM(C3:C7)</f>
        <v>78714.911200000002</v>
      </c>
      <c r="D8" s="155">
        <f t="shared" ref="D8:G8" si="2">SUM(D3:D7)</f>
        <v>95245.042551999999</v>
      </c>
      <c r="E8" s="155">
        <f t="shared" si="2"/>
        <v>137751.09460000001</v>
      </c>
      <c r="F8" s="155">
        <f t="shared" si="2"/>
        <v>166678.82446599999</v>
      </c>
      <c r="G8" s="155">
        <f t="shared" si="2"/>
        <v>354217.1004</v>
      </c>
    </row>
    <row r="9" spans="1:9" x14ac:dyDescent="0.25">
      <c r="C9" s="149"/>
      <c r="D9" s="149"/>
      <c r="E9" s="149"/>
      <c r="F9" s="149"/>
      <c r="G9" s="149"/>
      <c r="H9" s="149"/>
      <c r="I9" s="149"/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DE7F-94A2-4647-837D-825D2D43602F}">
  <dimension ref="A4:I17"/>
  <sheetViews>
    <sheetView workbookViewId="0">
      <selection activeCell="A13" sqref="A13"/>
    </sheetView>
  </sheetViews>
  <sheetFormatPr baseColWidth="10" defaultRowHeight="15" x14ac:dyDescent="0.25"/>
  <cols>
    <col min="1" max="1" width="30.42578125" style="1" customWidth="1"/>
    <col min="2" max="2" width="28.5703125" style="1" bestFit="1" customWidth="1"/>
    <col min="3" max="3" width="15.28515625" style="1" customWidth="1"/>
    <col min="4" max="4" width="11.42578125" style="1"/>
    <col min="5" max="5" width="12.85546875" style="1" customWidth="1"/>
    <col min="6" max="6" width="14.7109375" style="1" customWidth="1"/>
    <col min="7" max="16384" width="11.42578125" style="1"/>
  </cols>
  <sheetData>
    <row r="4" spans="1:9" x14ac:dyDescent="0.25">
      <c r="A4" s="1" t="s">
        <v>0</v>
      </c>
    </row>
    <row r="6" spans="1:9" x14ac:dyDescent="0.25">
      <c r="A6" s="1" t="s">
        <v>1</v>
      </c>
    </row>
    <row r="8" spans="1:9" x14ac:dyDescent="0.25">
      <c r="A8" s="1" t="s">
        <v>2</v>
      </c>
    </row>
    <row r="10" spans="1:9" x14ac:dyDescent="0.25">
      <c r="A10" s="1" t="s">
        <v>92</v>
      </c>
    </row>
    <row r="11" spans="1:9" ht="15.75" thickBot="1" x14ac:dyDescent="0.3"/>
    <row r="12" spans="1:9" ht="30" customHeight="1" thickBot="1" x14ac:dyDescent="0.3">
      <c r="A12" s="16" t="s">
        <v>3</v>
      </c>
      <c r="B12" s="4" t="s">
        <v>4</v>
      </c>
      <c r="C12" s="17" t="s">
        <v>5</v>
      </c>
      <c r="D12" s="17" t="s">
        <v>6</v>
      </c>
      <c r="E12" s="81" t="s">
        <v>128</v>
      </c>
      <c r="F12" s="81" t="s">
        <v>124</v>
      </c>
      <c r="I12" s="96"/>
    </row>
    <row r="13" spans="1:9" x14ac:dyDescent="0.25">
      <c r="A13" s="53" t="s">
        <v>68</v>
      </c>
      <c r="B13" s="100" t="s">
        <v>126</v>
      </c>
      <c r="C13" s="18" t="s">
        <v>15</v>
      </c>
      <c r="D13" s="54">
        <v>100</v>
      </c>
      <c r="E13" s="97">
        <v>9679.5</v>
      </c>
      <c r="F13" s="82"/>
      <c r="I13" s="2"/>
    </row>
    <row r="14" spans="1:9" x14ac:dyDescent="0.25">
      <c r="A14" s="55" t="s">
        <v>69</v>
      </c>
      <c r="B14" s="101" t="s">
        <v>127</v>
      </c>
      <c r="C14" s="56" t="s">
        <v>15</v>
      </c>
      <c r="D14" s="54">
        <v>100</v>
      </c>
      <c r="E14" s="97">
        <v>3807</v>
      </c>
      <c r="F14" s="82"/>
      <c r="I14" s="2"/>
    </row>
    <row r="15" spans="1:9" ht="15.75" thickBot="1" x14ac:dyDescent="0.3">
      <c r="A15" s="57" t="s">
        <v>54</v>
      </c>
      <c r="B15" s="42"/>
      <c r="C15" s="43" t="s">
        <v>15</v>
      </c>
      <c r="D15" s="44">
        <v>28</v>
      </c>
      <c r="E15" s="98">
        <v>669.21119999999996</v>
      </c>
      <c r="F15" s="83"/>
      <c r="I15" s="2"/>
    </row>
    <row r="16" spans="1:9" ht="16.5" thickBot="1" x14ac:dyDescent="0.3">
      <c r="A16" s="20"/>
      <c r="B16" s="15"/>
      <c r="C16" s="15"/>
      <c r="D16" s="15"/>
      <c r="E16" s="15"/>
      <c r="F16" s="19"/>
    </row>
    <row r="17" spans="1:5" ht="15.75" thickBot="1" x14ac:dyDescent="0.3">
      <c r="A17" s="5" t="s">
        <v>130</v>
      </c>
      <c r="B17" s="99"/>
      <c r="E17" s="2"/>
    </row>
  </sheetData>
  <sortState xmlns:xlrd2="http://schemas.microsoft.com/office/spreadsheetml/2017/richdata2" ref="A13:D16">
    <sortCondition ref="A13:A16"/>
  </sortState>
  <pageMargins left="0.51181102362204722" right="0.70866141732283472" top="0.39370078740157483" bottom="0.74803149606299213" header="0.31496062992125984" footer="0.31496062992125984"/>
  <pageSetup paperSize="9" scale="8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EBED-97C3-4BF8-AB13-CAADCB460D98}">
  <dimension ref="A1:F63"/>
  <sheetViews>
    <sheetView topLeftCell="A19" workbookViewId="0">
      <selection activeCell="B62" sqref="B62"/>
    </sheetView>
  </sheetViews>
  <sheetFormatPr baseColWidth="10" defaultRowHeight="15" x14ac:dyDescent="0.25"/>
  <cols>
    <col min="1" max="1" width="65.140625" customWidth="1"/>
    <col min="2" max="2" width="12.28515625" customWidth="1"/>
    <col min="3" max="3" width="11.42578125" style="115"/>
    <col min="5" max="5" width="11.7109375" bestFit="1" customWidth="1"/>
    <col min="6" max="6" width="14.85546875" customWidth="1"/>
  </cols>
  <sheetData>
    <row r="1" spans="1:6" s="1" customFormat="1" x14ac:dyDescent="0.25">
      <c r="A1" s="8"/>
      <c r="B1" s="8"/>
      <c r="C1" s="114"/>
    </row>
    <row r="2" spans="1:6" s="1" customFormat="1" x14ac:dyDescent="0.25">
      <c r="A2" s="8"/>
      <c r="B2" s="8"/>
      <c r="C2" s="114"/>
    </row>
    <row r="3" spans="1:6" s="1" customFormat="1" x14ac:dyDescent="0.25">
      <c r="A3" s="8"/>
      <c r="B3" s="8"/>
      <c r="C3" s="114"/>
    </row>
    <row r="4" spans="1:6" s="1" customFormat="1" x14ac:dyDescent="0.25">
      <c r="A4" s="8" t="s">
        <v>0</v>
      </c>
      <c r="B4" s="8"/>
      <c r="C4" s="114"/>
    </row>
    <row r="5" spans="1:6" s="1" customFormat="1" x14ac:dyDescent="0.25">
      <c r="A5" s="8"/>
      <c r="B5" s="8"/>
      <c r="C5" s="114"/>
    </row>
    <row r="6" spans="1:6" s="1" customFormat="1" x14ac:dyDescent="0.25">
      <c r="A6" s="8" t="s">
        <v>1</v>
      </c>
      <c r="B6" s="8"/>
      <c r="C6" s="114"/>
    </row>
    <row r="7" spans="1:6" s="1" customFormat="1" x14ac:dyDescent="0.25">
      <c r="A7" s="8"/>
      <c r="B7" s="8"/>
      <c r="C7" s="114"/>
    </row>
    <row r="8" spans="1:6" s="1" customFormat="1" x14ac:dyDescent="0.25">
      <c r="A8" s="8" t="s">
        <v>2</v>
      </c>
      <c r="B8" s="8"/>
      <c r="C8" s="114"/>
    </row>
    <row r="9" spans="1:6" s="1" customFormat="1" x14ac:dyDescent="0.25">
      <c r="A9" s="8"/>
      <c r="B9" s="8"/>
      <c r="C9" s="114"/>
    </row>
    <row r="10" spans="1:6" s="1" customFormat="1" x14ac:dyDescent="0.25">
      <c r="A10" s="8" t="s">
        <v>93</v>
      </c>
      <c r="B10" s="8"/>
      <c r="C10" s="114"/>
    </row>
    <row r="11" spans="1:6" ht="15.75" thickBot="1" x14ac:dyDescent="0.3"/>
    <row r="12" spans="1:6" ht="45.75" thickBot="1" x14ac:dyDescent="0.3">
      <c r="A12" s="58" t="s">
        <v>3</v>
      </c>
      <c r="B12" s="59" t="s">
        <v>4</v>
      </c>
      <c r="C12" s="59" t="s">
        <v>5</v>
      </c>
      <c r="D12" s="59" t="s">
        <v>118</v>
      </c>
      <c r="E12" s="59" t="s">
        <v>128</v>
      </c>
      <c r="F12" s="84" t="s">
        <v>124</v>
      </c>
    </row>
    <row r="13" spans="1:6" ht="15" customHeight="1" x14ac:dyDescent="0.25">
      <c r="A13" s="60" t="s">
        <v>36</v>
      </c>
      <c r="B13" s="61"/>
      <c r="C13" s="116" t="s">
        <v>9</v>
      </c>
      <c r="D13" s="62">
        <v>66</v>
      </c>
      <c r="E13" s="102">
        <v>215.12303999999997</v>
      </c>
      <c r="F13" s="85"/>
    </row>
    <row r="14" spans="1:6" ht="15" customHeight="1" x14ac:dyDescent="0.25">
      <c r="A14" s="63" t="s">
        <v>38</v>
      </c>
      <c r="B14" s="12"/>
      <c r="C14" s="117" t="s">
        <v>9</v>
      </c>
      <c r="D14" s="54">
        <v>105</v>
      </c>
      <c r="E14" s="103">
        <v>81.647999999999996</v>
      </c>
      <c r="F14" s="86"/>
    </row>
    <row r="15" spans="1:6" ht="15" customHeight="1" x14ac:dyDescent="0.25">
      <c r="A15" s="64" t="s">
        <v>39</v>
      </c>
      <c r="B15" s="12"/>
      <c r="C15" s="118" t="s">
        <v>11</v>
      </c>
      <c r="D15" s="54">
        <v>48</v>
      </c>
      <c r="E15" s="103">
        <v>73.46159999999999</v>
      </c>
      <c r="F15" s="86"/>
    </row>
    <row r="16" spans="1:6" ht="15" customHeight="1" x14ac:dyDescent="0.25">
      <c r="A16" s="63" t="s">
        <v>40</v>
      </c>
      <c r="B16" s="12"/>
      <c r="C16" s="117" t="s">
        <v>117</v>
      </c>
      <c r="D16" s="54">
        <v>88</v>
      </c>
      <c r="E16" s="103">
        <v>164.60928000000001</v>
      </c>
      <c r="F16" s="87"/>
    </row>
    <row r="17" spans="1:6" ht="15" customHeight="1" x14ac:dyDescent="0.25">
      <c r="A17" s="63" t="s">
        <v>41</v>
      </c>
      <c r="B17" s="12"/>
      <c r="C17" s="118" t="s">
        <v>11</v>
      </c>
      <c r="D17" s="54">
        <v>164</v>
      </c>
      <c r="E17" s="103">
        <v>352.29167999999999</v>
      </c>
      <c r="F17" s="87"/>
    </row>
    <row r="18" spans="1:6" ht="15" customHeight="1" x14ac:dyDescent="0.25">
      <c r="A18" s="65" t="s">
        <v>37</v>
      </c>
      <c r="B18" s="41"/>
      <c r="C18" s="119" t="s">
        <v>11</v>
      </c>
      <c r="D18" s="54">
        <v>850</v>
      </c>
      <c r="E18" s="103">
        <v>932.94299999999998</v>
      </c>
      <c r="F18" s="87"/>
    </row>
    <row r="19" spans="1:6" ht="15" customHeight="1" x14ac:dyDescent="0.25">
      <c r="A19" s="65" t="s">
        <v>63</v>
      </c>
      <c r="B19" s="41"/>
      <c r="C19" s="119" t="s">
        <v>11</v>
      </c>
      <c r="D19" s="54">
        <v>1249</v>
      </c>
      <c r="E19" s="103">
        <v>1249</v>
      </c>
      <c r="F19" s="87"/>
    </row>
    <row r="20" spans="1:6" ht="15" customHeight="1" x14ac:dyDescent="0.25">
      <c r="A20" s="65" t="s">
        <v>62</v>
      </c>
      <c r="B20" s="41"/>
      <c r="C20" s="119" t="s">
        <v>11</v>
      </c>
      <c r="D20" s="54">
        <v>1150</v>
      </c>
      <c r="E20" s="103">
        <v>967.51800000000003</v>
      </c>
      <c r="F20" s="87"/>
    </row>
    <row r="21" spans="1:6" ht="15" customHeight="1" x14ac:dyDescent="0.25">
      <c r="A21" s="65" t="s">
        <v>42</v>
      </c>
      <c r="B21" s="41"/>
      <c r="C21" s="119" t="s">
        <v>11</v>
      </c>
      <c r="D21" s="54">
        <v>112</v>
      </c>
      <c r="E21" s="103">
        <v>43.908479999999997</v>
      </c>
      <c r="F21" s="87"/>
    </row>
    <row r="22" spans="1:6" ht="15" customHeight="1" x14ac:dyDescent="0.25">
      <c r="A22" s="65" t="s">
        <v>53</v>
      </c>
      <c r="B22" s="41"/>
      <c r="C22" s="119" t="s">
        <v>11</v>
      </c>
      <c r="D22" s="54">
        <v>12</v>
      </c>
      <c r="E22" s="103">
        <v>38.957759999999993</v>
      </c>
      <c r="F22" s="87"/>
    </row>
    <row r="23" spans="1:6" ht="15" customHeight="1" x14ac:dyDescent="0.25">
      <c r="A23" s="66" t="s">
        <v>64</v>
      </c>
      <c r="B23" s="41"/>
      <c r="C23" s="119" t="s">
        <v>11</v>
      </c>
      <c r="D23" s="54">
        <v>83</v>
      </c>
      <c r="E23" s="103">
        <v>340.63200000000001</v>
      </c>
      <c r="F23" s="87"/>
    </row>
    <row r="24" spans="1:6" ht="15" customHeight="1" x14ac:dyDescent="0.25">
      <c r="A24" s="65" t="s">
        <v>43</v>
      </c>
      <c r="B24" s="41"/>
      <c r="C24" s="120" t="s">
        <v>7</v>
      </c>
      <c r="D24" s="54">
        <v>730</v>
      </c>
      <c r="E24" s="103">
        <v>2357.3160000000003</v>
      </c>
      <c r="F24" s="87"/>
    </row>
    <row r="25" spans="1:6" ht="15" customHeight="1" x14ac:dyDescent="0.25">
      <c r="A25" s="66" t="s">
        <v>65</v>
      </c>
      <c r="B25" s="41"/>
      <c r="C25" s="119" t="s">
        <v>11</v>
      </c>
      <c r="D25" s="54">
        <v>98</v>
      </c>
      <c r="E25" s="103">
        <v>126.69636000000001</v>
      </c>
      <c r="F25" s="87"/>
    </row>
    <row r="26" spans="1:6" ht="15" customHeight="1" x14ac:dyDescent="0.25">
      <c r="A26" s="66" t="s">
        <v>55</v>
      </c>
      <c r="B26" s="41"/>
      <c r="C26" s="119" t="s">
        <v>11</v>
      </c>
      <c r="D26" s="54">
        <v>23</v>
      </c>
      <c r="E26" s="103">
        <v>38.328119999999998</v>
      </c>
      <c r="F26" s="87"/>
    </row>
    <row r="27" spans="1:6" ht="15" customHeight="1" x14ac:dyDescent="0.25">
      <c r="A27" s="66" t="s">
        <v>44</v>
      </c>
      <c r="B27" s="41"/>
      <c r="C27" s="119" t="s">
        <v>8</v>
      </c>
      <c r="D27" s="54">
        <v>673</v>
      </c>
      <c r="E27" s="103">
        <v>416.79563000000002</v>
      </c>
      <c r="F27" s="87"/>
    </row>
    <row r="28" spans="1:6" ht="15" customHeight="1" x14ac:dyDescent="0.25">
      <c r="A28" s="66" t="s">
        <v>66</v>
      </c>
      <c r="B28" s="41"/>
      <c r="C28" s="119" t="s">
        <v>8</v>
      </c>
      <c r="D28" s="54">
        <v>2035</v>
      </c>
      <c r="E28" s="103">
        <v>1607.65</v>
      </c>
      <c r="F28" s="87"/>
    </row>
    <row r="29" spans="1:6" ht="15" customHeight="1" x14ac:dyDescent="0.25">
      <c r="A29" s="65" t="s">
        <v>45</v>
      </c>
      <c r="B29" s="41"/>
      <c r="C29" s="119" t="s">
        <v>9</v>
      </c>
      <c r="D29" s="54">
        <v>146</v>
      </c>
      <c r="E29" s="103">
        <v>120.62520000000001</v>
      </c>
      <c r="F29" s="87"/>
    </row>
    <row r="30" spans="1:6" ht="15" customHeight="1" x14ac:dyDescent="0.25">
      <c r="A30" s="65" t="s">
        <v>46</v>
      </c>
      <c r="B30" s="41"/>
      <c r="C30" s="119" t="s">
        <v>104</v>
      </c>
      <c r="D30" s="54">
        <v>4332</v>
      </c>
      <c r="E30" s="103">
        <v>3452.7772799999998</v>
      </c>
      <c r="F30" s="87"/>
    </row>
    <row r="31" spans="1:6" ht="15" customHeight="1" x14ac:dyDescent="0.25">
      <c r="A31" s="65" t="s">
        <v>47</v>
      </c>
      <c r="B31" s="41"/>
      <c r="C31" s="119" t="s">
        <v>9</v>
      </c>
      <c r="D31" s="54">
        <v>367</v>
      </c>
      <c r="E31" s="103">
        <v>87.595560000000006</v>
      </c>
      <c r="F31" s="87"/>
    </row>
    <row r="32" spans="1:6" ht="15" customHeight="1" x14ac:dyDescent="0.25">
      <c r="A32" s="66" t="s">
        <v>48</v>
      </c>
      <c r="B32" s="41"/>
      <c r="C32" s="119" t="s">
        <v>7</v>
      </c>
      <c r="D32" s="54">
        <v>108</v>
      </c>
      <c r="E32" s="103">
        <v>117.04176</v>
      </c>
      <c r="F32" s="87"/>
    </row>
    <row r="33" spans="1:6" ht="15" customHeight="1" x14ac:dyDescent="0.25">
      <c r="A33" s="65" t="s">
        <v>67</v>
      </c>
      <c r="B33" s="41"/>
      <c r="C33" s="119" t="s">
        <v>7</v>
      </c>
      <c r="D33" s="54">
        <v>2</v>
      </c>
      <c r="E33" s="103">
        <v>5.0999999999999996</v>
      </c>
      <c r="F33" s="87"/>
    </row>
    <row r="34" spans="1:6" ht="15" customHeight="1" x14ac:dyDescent="0.25">
      <c r="A34" s="66" t="s">
        <v>56</v>
      </c>
      <c r="B34" s="41"/>
      <c r="C34" s="119" t="s">
        <v>9</v>
      </c>
      <c r="D34" s="54">
        <v>75</v>
      </c>
      <c r="E34" s="103">
        <v>149.35124999999999</v>
      </c>
      <c r="F34" s="87"/>
    </row>
    <row r="35" spans="1:6" ht="15" customHeight="1" x14ac:dyDescent="0.25">
      <c r="A35" s="65" t="s">
        <v>49</v>
      </c>
      <c r="B35" s="41"/>
      <c r="C35" s="119" t="s">
        <v>7</v>
      </c>
      <c r="D35" s="54">
        <v>110</v>
      </c>
      <c r="E35" s="103">
        <v>102.16799999999999</v>
      </c>
      <c r="F35" s="87"/>
    </row>
    <row r="36" spans="1:6" ht="15" customHeight="1" x14ac:dyDescent="0.25">
      <c r="A36" s="65" t="s">
        <v>50</v>
      </c>
      <c r="B36" s="67"/>
      <c r="C36" s="120" t="s">
        <v>9</v>
      </c>
      <c r="D36" s="54">
        <v>38</v>
      </c>
      <c r="E36" s="103">
        <v>134.69328000000002</v>
      </c>
      <c r="F36" s="87"/>
    </row>
    <row r="37" spans="1:6" ht="15" customHeight="1" x14ac:dyDescent="0.25">
      <c r="A37" s="65" t="s">
        <v>51</v>
      </c>
      <c r="B37" s="67"/>
      <c r="C37" s="120" t="s">
        <v>9</v>
      </c>
      <c r="D37" s="54">
        <v>110</v>
      </c>
      <c r="E37" s="103">
        <v>617.7600000000001</v>
      </c>
      <c r="F37" s="87"/>
    </row>
    <row r="38" spans="1:6" ht="15" customHeight="1" x14ac:dyDescent="0.25">
      <c r="A38" s="66" t="s">
        <v>52</v>
      </c>
      <c r="B38" s="67"/>
      <c r="C38" s="119" t="s">
        <v>12</v>
      </c>
      <c r="D38" s="54">
        <v>125</v>
      </c>
      <c r="E38" s="103">
        <v>218.02500000000001</v>
      </c>
      <c r="F38" s="87"/>
    </row>
    <row r="39" spans="1:6" ht="15" customHeight="1" x14ac:dyDescent="0.25">
      <c r="A39" s="68" t="s">
        <v>110</v>
      </c>
      <c r="B39" s="38"/>
      <c r="C39" s="121" t="s">
        <v>9</v>
      </c>
      <c r="D39" s="38">
        <v>85</v>
      </c>
      <c r="E39" s="79">
        <v>2042.5500000000002</v>
      </c>
      <c r="F39" s="87"/>
    </row>
    <row r="40" spans="1:6" ht="15" customHeight="1" x14ac:dyDescent="0.25">
      <c r="A40" s="69" t="s">
        <v>107</v>
      </c>
      <c r="B40" s="38"/>
      <c r="C40" s="122" t="s">
        <v>9</v>
      </c>
      <c r="D40" s="38">
        <v>350</v>
      </c>
      <c r="E40" s="79">
        <v>6048</v>
      </c>
      <c r="F40" s="87"/>
    </row>
    <row r="41" spans="1:6" ht="15" customHeight="1" x14ac:dyDescent="0.25">
      <c r="A41" s="69" t="s">
        <v>108</v>
      </c>
      <c r="B41" s="38"/>
      <c r="C41" s="122" t="s">
        <v>9</v>
      </c>
      <c r="D41" s="38">
        <v>500</v>
      </c>
      <c r="E41" s="79">
        <v>1782</v>
      </c>
      <c r="F41" s="87"/>
    </row>
    <row r="42" spans="1:6" ht="15" customHeight="1" x14ac:dyDescent="0.25">
      <c r="A42" s="68" t="s">
        <v>105</v>
      </c>
      <c r="B42" s="38"/>
      <c r="C42" s="121" t="s">
        <v>9</v>
      </c>
      <c r="D42" s="38">
        <v>130</v>
      </c>
      <c r="E42" s="79">
        <v>1323.972</v>
      </c>
      <c r="F42" s="87"/>
    </row>
    <row r="43" spans="1:6" ht="15" customHeight="1" x14ac:dyDescent="0.25">
      <c r="A43" s="68" t="s">
        <v>106</v>
      </c>
      <c r="B43" s="38"/>
      <c r="C43" s="121" t="s">
        <v>9</v>
      </c>
      <c r="D43" s="38">
        <v>150</v>
      </c>
      <c r="E43" s="79">
        <v>241.38000000000002</v>
      </c>
      <c r="F43" s="87"/>
    </row>
    <row r="44" spans="1:6" ht="15" customHeight="1" x14ac:dyDescent="0.25">
      <c r="A44" s="65" t="s">
        <v>112</v>
      </c>
      <c r="B44" s="38"/>
      <c r="C44" s="121" t="s">
        <v>9</v>
      </c>
      <c r="D44" s="38">
        <v>10</v>
      </c>
      <c r="E44" s="79">
        <v>78.084000000000003</v>
      </c>
      <c r="F44" s="87"/>
    </row>
    <row r="45" spans="1:6" ht="15" customHeight="1" x14ac:dyDescent="0.25">
      <c r="A45" s="69" t="s">
        <v>121</v>
      </c>
      <c r="B45" s="38"/>
      <c r="C45" s="123" t="s">
        <v>11</v>
      </c>
      <c r="D45" s="38">
        <v>60</v>
      </c>
      <c r="E45" s="79">
        <v>750</v>
      </c>
      <c r="F45" s="87"/>
    </row>
    <row r="46" spans="1:6" ht="15" customHeight="1" x14ac:dyDescent="0.25">
      <c r="A46" s="69" t="s">
        <v>100</v>
      </c>
      <c r="B46" s="38"/>
      <c r="C46" s="122" t="s">
        <v>11</v>
      </c>
      <c r="D46" s="38">
        <v>15</v>
      </c>
      <c r="E46" s="79">
        <v>1104.6780000000001</v>
      </c>
      <c r="F46" s="87"/>
    </row>
    <row r="47" spans="1:6" ht="15" customHeight="1" x14ac:dyDescent="0.25">
      <c r="A47" s="70" t="s">
        <v>109</v>
      </c>
      <c r="B47" s="38"/>
      <c r="C47" s="122" t="s">
        <v>9</v>
      </c>
      <c r="D47" s="38">
        <v>65</v>
      </c>
      <c r="E47" s="79">
        <v>783.43200000000013</v>
      </c>
      <c r="F47" s="87"/>
    </row>
    <row r="48" spans="1:6" ht="15" customHeight="1" x14ac:dyDescent="0.25">
      <c r="A48" s="69" t="s">
        <v>99</v>
      </c>
      <c r="B48" s="38"/>
      <c r="C48" s="122" t="s">
        <v>9</v>
      </c>
      <c r="D48" s="38">
        <v>60</v>
      </c>
      <c r="E48" s="79">
        <v>122.47199999999999</v>
      </c>
      <c r="F48" s="87"/>
    </row>
    <row r="49" spans="1:6" ht="15" customHeight="1" x14ac:dyDescent="0.25">
      <c r="A49" s="69" t="s">
        <v>101</v>
      </c>
      <c r="B49" s="38"/>
      <c r="C49" s="122" t="s">
        <v>9</v>
      </c>
      <c r="D49" s="38">
        <v>19</v>
      </c>
      <c r="E49" s="79">
        <v>112.86000000000001</v>
      </c>
      <c r="F49" s="87"/>
    </row>
    <row r="50" spans="1:6" ht="15" customHeight="1" x14ac:dyDescent="0.25">
      <c r="A50" s="71" t="s">
        <v>116</v>
      </c>
      <c r="B50" s="50"/>
      <c r="C50" s="124" t="s">
        <v>9</v>
      </c>
      <c r="D50" s="50">
        <v>15</v>
      </c>
      <c r="E50" s="104">
        <v>377.78399999999999</v>
      </c>
      <c r="F50" s="87"/>
    </row>
    <row r="51" spans="1:6" ht="15" customHeight="1" x14ac:dyDescent="0.25">
      <c r="A51" s="72" t="s">
        <v>120</v>
      </c>
      <c r="B51" s="38"/>
      <c r="C51" s="122" t="s">
        <v>9</v>
      </c>
      <c r="D51" s="38">
        <v>100</v>
      </c>
      <c r="E51" s="79">
        <v>125</v>
      </c>
      <c r="F51" s="87"/>
    </row>
    <row r="52" spans="1:6" ht="15.75" thickBot="1" x14ac:dyDescent="0.3">
      <c r="A52" s="73" t="s">
        <v>123</v>
      </c>
      <c r="B52" s="74"/>
      <c r="C52" s="125" t="s">
        <v>9</v>
      </c>
      <c r="D52" s="74">
        <v>90</v>
      </c>
      <c r="E52" s="105">
        <v>261</v>
      </c>
      <c r="F52" s="88"/>
    </row>
    <row r="53" spans="1:6" ht="15.75" thickBot="1" x14ac:dyDescent="0.3">
      <c r="A53" s="52"/>
      <c r="B53" s="13"/>
      <c r="C53" s="108"/>
      <c r="D53" s="13"/>
      <c r="E53" s="13"/>
    </row>
    <row r="54" spans="1:6" ht="15.75" thickBot="1" x14ac:dyDescent="0.3">
      <c r="A54" s="106" t="s">
        <v>129</v>
      </c>
      <c r="B54" s="1"/>
      <c r="C54" s="21"/>
      <c r="D54" s="1"/>
      <c r="E54" s="1"/>
    </row>
    <row r="55" spans="1:6" x14ac:dyDescent="0.25">
      <c r="A55" s="1"/>
      <c r="B55" s="1"/>
      <c r="C55" s="21"/>
      <c r="D55" s="1"/>
      <c r="E55" s="2"/>
    </row>
    <row r="56" spans="1:6" x14ac:dyDescent="0.25">
      <c r="A56" s="1"/>
      <c r="B56" s="1"/>
      <c r="C56" s="21"/>
      <c r="D56" s="1"/>
      <c r="E56" s="1"/>
    </row>
    <row r="57" spans="1:6" x14ac:dyDescent="0.25">
      <c r="A57" s="1"/>
      <c r="B57" s="1"/>
      <c r="C57" s="21"/>
      <c r="D57" s="1"/>
      <c r="E57" s="1"/>
    </row>
    <row r="58" spans="1:6" x14ac:dyDescent="0.25">
      <c r="A58" s="1"/>
      <c r="B58" s="1"/>
      <c r="C58" s="21"/>
      <c r="D58" s="1"/>
      <c r="E58" s="1"/>
    </row>
    <row r="59" spans="1:6" x14ac:dyDescent="0.25">
      <c r="A59" s="1"/>
      <c r="B59" s="1"/>
      <c r="C59" s="21"/>
      <c r="D59" s="1"/>
      <c r="E59" s="1"/>
    </row>
    <row r="60" spans="1:6" x14ac:dyDescent="0.25">
      <c r="A60" s="1"/>
      <c r="B60" s="1"/>
      <c r="C60" s="21"/>
      <c r="D60" s="1"/>
      <c r="E60" s="1"/>
    </row>
    <row r="61" spans="1:6" x14ac:dyDescent="0.25">
      <c r="A61" s="1"/>
      <c r="B61" s="1"/>
      <c r="C61" s="21"/>
      <c r="D61" s="1"/>
      <c r="E61" s="1"/>
    </row>
    <row r="62" spans="1:6" x14ac:dyDescent="0.25">
      <c r="A62" s="1"/>
      <c r="B62" s="1"/>
      <c r="C62" s="21"/>
      <c r="D62" s="1"/>
      <c r="E62" s="1"/>
    </row>
    <row r="63" spans="1:6" x14ac:dyDescent="0.25">
      <c r="A63" s="1"/>
      <c r="B63" s="1"/>
      <c r="C63" s="21"/>
      <c r="D63" s="1"/>
      <c r="E63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75340-022A-4E0F-88DC-D9E01487D0D3}">
  <dimension ref="A3:H27"/>
  <sheetViews>
    <sheetView topLeftCell="A4" workbookViewId="0">
      <selection activeCell="L23" sqref="L23"/>
    </sheetView>
  </sheetViews>
  <sheetFormatPr baseColWidth="10" defaultRowHeight="15" x14ac:dyDescent="0.25"/>
  <cols>
    <col min="1" max="1" width="31.42578125" customWidth="1"/>
    <col min="2" max="2" width="19.85546875" customWidth="1"/>
    <col min="3" max="3" width="17" customWidth="1"/>
    <col min="4" max="4" width="13.42578125" customWidth="1"/>
    <col min="5" max="5" width="14" customWidth="1"/>
    <col min="6" max="6" width="13.7109375" customWidth="1"/>
  </cols>
  <sheetData>
    <row r="3" spans="1:8" x14ac:dyDescent="0.25">
      <c r="A3" s="1" t="s">
        <v>94</v>
      </c>
      <c r="B3" s="1"/>
      <c r="C3" s="21"/>
      <c r="D3" s="21"/>
      <c r="E3" s="21"/>
      <c r="F3" s="1"/>
      <c r="G3" s="1"/>
      <c r="H3" s="1"/>
    </row>
    <row r="4" spans="1:8" ht="15.75" thickBot="1" x14ac:dyDescent="0.3">
      <c r="A4" s="1"/>
      <c r="B4" s="1"/>
      <c r="C4" s="21"/>
      <c r="D4" s="21"/>
      <c r="E4" s="21"/>
      <c r="F4" s="1"/>
      <c r="G4" s="1"/>
      <c r="H4" s="1"/>
    </row>
    <row r="5" spans="1:8" ht="30" customHeight="1" thickBot="1" x14ac:dyDescent="0.3">
      <c r="A5" s="3" t="s">
        <v>3</v>
      </c>
      <c r="B5" s="4" t="s">
        <v>4</v>
      </c>
      <c r="C5" s="4" t="s">
        <v>5</v>
      </c>
      <c r="D5" s="107" t="s">
        <v>118</v>
      </c>
      <c r="E5" s="107" t="s">
        <v>128</v>
      </c>
      <c r="F5" s="89" t="s">
        <v>124</v>
      </c>
      <c r="G5" s="1"/>
      <c r="H5" s="1"/>
    </row>
    <row r="6" spans="1:8" x14ac:dyDescent="0.25">
      <c r="A6" s="22" t="s">
        <v>70</v>
      </c>
      <c r="B6" s="23"/>
      <c r="C6" s="24" t="s">
        <v>9</v>
      </c>
      <c r="D6" s="109">
        <v>18687.5</v>
      </c>
      <c r="E6" s="126">
        <v>387.018125</v>
      </c>
      <c r="F6" s="90"/>
      <c r="G6" s="1"/>
      <c r="H6" s="1"/>
    </row>
    <row r="7" spans="1:8" x14ac:dyDescent="0.25">
      <c r="A7" s="25" t="s">
        <v>71</v>
      </c>
      <c r="B7" s="26"/>
      <c r="C7" s="27" t="s">
        <v>9</v>
      </c>
      <c r="D7" s="110">
        <v>201.25</v>
      </c>
      <c r="E7" s="127">
        <v>471.62937499999992</v>
      </c>
      <c r="F7" s="91"/>
      <c r="G7" s="1"/>
      <c r="H7" s="1"/>
    </row>
    <row r="8" spans="1:8" x14ac:dyDescent="0.25">
      <c r="A8" s="28" t="s">
        <v>72</v>
      </c>
      <c r="B8" s="26"/>
      <c r="C8" s="27" t="s">
        <v>9</v>
      </c>
      <c r="D8" s="110">
        <v>8050</v>
      </c>
      <c r="E8" s="127">
        <v>1123.136</v>
      </c>
      <c r="F8" s="91"/>
      <c r="G8" s="1"/>
      <c r="H8" s="1"/>
    </row>
    <row r="9" spans="1:8" ht="30" x14ac:dyDescent="0.25">
      <c r="A9" s="25" t="s">
        <v>73</v>
      </c>
      <c r="B9" s="26"/>
      <c r="C9" s="27" t="s">
        <v>9</v>
      </c>
      <c r="D9" s="110">
        <v>13340</v>
      </c>
      <c r="E9" s="127">
        <v>1887.5152860000001</v>
      </c>
      <c r="F9" s="91"/>
      <c r="G9" s="1"/>
      <c r="H9" s="1"/>
    </row>
    <row r="10" spans="1:8" x14ac:dyDescent="0.25">
      <c r="A10" s="25" t="s">
        <v>74</v>
      </c>
      <c r="B10" s="26"/>
      <c r="C10" s="27" t="s">
        <v>9</v>
      </c>
      <c r="D10" s="110">
        <v>15180</v>
      </c>
      <c r="E10" s="127">
        <v>2150.1786900000002</v>
      </c>
      <c r="F10" s="91"/>
      <c r="G10" s="1"/>
      <c r="H10" s="1"/>
    </row>
    <row r="11" spans="1:8" x14ac:dyDescent="0.25">
      <c r="A11" s="25" t="s">
        <v>75</v>
      </c>
      <c r="B11" s="26"/>
      <c r="C11" s="27" t="s">
        <v>9</v>
      </c>
      <c r="D11" s="110">
        <v>3450</v>
      </c>
      <c r="E11" s="127">
        <v>239.54385000000002</v>
      </c>
      <c r="F11" s="91"/>
      <c r="G11" s="1"/>
      <c r="H11" s="1"/>
    </row>
    <row r="12" spans="1:8" x14ac:dyDescent="0.25">
      <c r="A12" s="25" t="s">
        <v>76</v>
      </c>
      <c r="B12" s="26"/>
      <c r="C12" s="27" t="s">
        <v>9</v>
      </c>
      <c r="D12" s="110">
        <v>2875</v>
      </c>
      <c r="E12" s="127">
        <v>157.72163749999999</v>
      </c>
      <c r="F12" s="91"/>
      <c r="G12" s="1"/>
      <c r="H12" s="1"/>
    </row>
    <row r="13" spans="1:8" x14ac:dyDescent="0.25">
      <c r="A13" s="25" t="s">
        <v>77</v>
      </c>
      <c r="B13" s="26"/>
      <c r="C13" s="27" t="s">
        <v>9</v>
      </c>
      <c r="D13" s="110">
        <v>10350</v>
      </c>
      <c r="E13" s="127">
        <v>547.15274999999997</v>
      </c>
      <c r="F13" s="91"/>
      <c r="G13" s="1"/>
      <c r="H13" s="1"/>
    </row>
    <row r="14" spans="1:8" ht="30" x14ac:dyDescent="0.25">
      <c r="A14" s="25" t="s">
        <v>78</v>
      </c>
      <c r="B14" s="26"/>
      <c r="C14" s="27" t="s">
        <v>9</v>
      </c>
      <c r="D14" s="110">
        <v>3450</v>
      </c>
      <c r="E14" s="127">
        <v>30.422445000000003</v>
      </c>
      <c r="F14" s="91"/>
      <c r="G14" s="1"/>
      <c r="H14" s="1"/>
    </row>
    <row r="15" spans="1:8" x14ac:dyDescent="0.25">
      <c r="A15" s="28" t="s">
        <v>79</v>
      </c>
      <c r="B15" s="26"/>
      <c r="C15" s="27" t="s">
        <v>9</v>
      </c>
      <c r="D15" s="110">
        <v>4312.5</v>
      </c>
      <c r="E15" s="127">
        <v>347.84625</v>
      </c>
      <c r="F15" s="91"/>
      <c r="G15" s="1"/>
      <c r="H15" s="1"/>
    </row>
    <row r="16" spans="1:8" ht="30" x14ac:dyDescent="0.25">
      <c r="A16" s="25" t="s">
        <v>80</v>
      </c>
      <c r="B16" s="26"/>
      <c r="C16" s="27" t="s">
        <v>9</v>
      </c>
      <c r="D16" s="110">
        <v>6900</v>
      </c>
      <c r="E16" s="127">
        <v>565.42877999999996</v>
      </c>
      <c r="F16" s="91"/>
      <c r="G16" s="1"/>
      <c r="H16" s="1"/>
    </row>
    <row r="17" spans="1:8" x14ac:dyDescent="0.25">
      <c r="A17" s="25" t="s">
        <v>81</v>
      </c>
      <c r="B17" s="26"/>
      <c r="C17" s="27" t="s">
        <v>9</v>
      </c>
      <c r="D17" s="110">
        <v>5750</v>
      </c>
      <c r="E17" s="127">
        <v>439.47710000000006</v>
      </c>
      <c r="F17" s="91"/>
      <c r="G17" s="1"/>
      <c r="H17" s="1"/>
    </row>
    <row r="18" spans="1:8" ht="30" x14ac:dyDescent="0.25">
      <c r="A18" s="25" t="s">
        <v>82</v>
      </c>
      <c r="B18" s="26"/>
      <c r="C18" s="27" t="s">
        <v>9</v>
      </c>
      <c r="D18" s="110">
        <v>460</v>
      </c>
      <c r="E18" s="127">
        <v>10.429119999999999</v>
      </c>
      <c r="F18" s="91"/>
      <c r="G18" s="1"/>
      <c r="H18" s="1"/>
    </row>
    <row r="19" spans="1:8" s="48" customFormat="1" x14ac:dyDescent="0.25">
      <c r="A19" s="45" t="s">
        <v>83</v>
      </c>
      <c r="B19" s="46"/>
      <c r="C19" s="47" t="s">
        <v>9</v>
      </c>
      <c r="D19" s="111">
        <v>2200</v>
      </c>
      <c r="E19" s="128">
        <v>33.264000000000003</v>
      </c>
      <c r="F19" s="92"/>
      <c r="G19" s="14"/>
      <c r="H19" s="14"/>
    </row>
    <row r="20" spans="1:8" ht="30" x14ac:dyDescent="0.25">
      <c r="A20" s="25" t="s">
        <v>84</v>
      </c>
      <c r="B20" s="26"/>
      <c r="C20" s="27" t="s">
        <v>9</v>
      </c>
      <c r="D20" s="110">
        <v>57.5</v>
      </c>
      <c r="E20" s="127">
        <v>6.5808749999999998</v>
      </c>
      <c r="F20" s="91"/>
      <c r="G20" s="1"/>
      <c r="H20" s="1"/>
    </row>
    <row r="21" spans="1:8" x14ac:dyDescent="0.25">
      <c r="A21" s="28" t="s">
        <v>85</v>
      </c>
      <c r="B21" s="26"/>
      <c r="C21" s="27" t="s">
        <v>9</v>
      </c>
      <c r="D21" s="110">
        <v>18687.5</v>
      </c>
      <c r="E21" s="127">
        <v>309.61449999999996</v>
      </c>
      <c r="F21" s="91"/>
      <c r="G21" s="1"/>
      <c r="H21" s="1"/>
    </row>
    <row r="22" spans="1:8" x14ac:dyDescent="0.25">
      <c r="A22" s="25" t="s">
        <v>86</v>
      </c>
      <c r="B22" s="26"/>
      <c r="C22" s="27" t="s">
        <v>9</v>
      </c>
      <c r="D22" s="110">
        <v>10925</v>
      </c>
      <c r="E22" s="127">
        <v>1784.8585246499999</v>
      </c>
      <c r="F22" s="91"/>
      <c r="G22" s="1"/>
      <c r="H22" s="1"/>
    </row>
    <row r="23" spans="1:8" x14ac:dyDescent="0.25">
      <c r="A23" s="29" t="s">
        <v>87</v>
      </c>
      <c r="B23" s="6"/>
      <c r="C23" s="7" t="s">
        <v>9</v>
      </c>
      <c r="D23" s="112">
        <v>1150</v>
      </c>
      <c r="E23" s="129">
        <v>49.638600000000004</v>
      </c>
      <c r="F23" s="93"/>
      <c r="G23" s="1"/>
      <c r="H23" s="1"/>
    </row>
    <row r="24" spans="1:8" ht="15.75" thickBot="1" x14ac:dyDescent="0.3">
      <c r="A24" s="30" t="s">
        <v>88</v>
      </c>
      <c r="B24" s="31"/>
      <c r="C24" s="32" t="s">
        <v>9</v>
      </c>
      <c r="D24" s="113">
        <v>7906.25</v>
      </c>
      <c r="E24" s="130">
        <v>1308.1839375</v>
      </c>
      <c r="F24" s="94"/>
      <c r="G24" s="1"/>
      <c r="H24" s="1"/>
    </row>
    <row r="25" spans="1:8" ht="15.75" thickBot="1" x14ac:dyDescent="0.3">
      <c r="A25" s="1"/>
      <c r="B25" s="1"/>
      <c r="C25" s="21"/>
      <c r="D25" s="21"/>
      <c r="E25" s="21"/>
      <c r="F25" s="2"/>
      <c r="G25" s="1"/>
      <c r="H25" s="1"/>
    </row>
    <row r="26" spans="1:8" ht="15.75" thickBot="1" x14ac:dyDescent="0.3">
      <c r="A26" s="5" t="s">
        <v>131</v>
      </c>
      <c r="B26" s="99"/>
      <c r="C26" s="21"/>
      <c r="D26" s="21"/>
      <c r="E26" s="131"/>
      <c r="F26" s="1"/>
      <c r="G26" s="1"/>
      <c r="H26" s="1"/>
    </row>
    <row r="27" spans="1:8" x14ac:dyDescent="0.25">
      <c r="A27" s="1"/>
      <c r="B27" s="1"/>
      <c r="C27" s="21"/>
      <c r="D27" s="21"/>
      <c r="E27" s="21"/>
      <c r="F27" s="1"/>
      <c r="G27" s="1"/>
      <c r="H27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8B5E-D612-4810-8215-9C958ACFA9D1}">
  <dimension ref="A2:F7"/>
  <sheetViews>
    <sheetView workbookViewId="0">
      <selection activeCell="J15" sqref="J15"/>
    </sheetView>
  </sheetViews>
  <sheetFormatPr baseColWidth="10" defaultRowHeight="15" x14ac:dyDescent="0.25"/>
  <cols>
    <col min="1" max="1" width="32.42578125" customWidth="1"/>
    <col min="2" max="2" width="18.5703125" customWidth="1"/>
    <col min="3" max="3" width="13.5703125" customWidth="1"/>
    <col min="6" max="6" width="18.5703125" customWidth="1"/>
  </cols>
  <sheetData>
    <row r="2" spans="1:6" x14ac:dyDescent="0.25">
      <c r="A2" s="1" t="s">
        <v>96</v>
      </c>
      <c r="B2" s="1"/>
      <c r="C2" s="21"/>
      <c r="D2" s="1"/>
      <c r="E2" s="1"/>
      <c r="F2" s="2"/>
    </row>
    <row r="3" spans="1:6" ht="15.75" thickBot="1" x14ac:dyDescent="0.3">
      <c r="A3" s="1"/>
      <c r="B3" s="1"/>
      <c r="C3" s="21"/>
      <c r="D3" s="1"/>
      <c r="E3" s="1"/>
      <c r="F3" s="2"/>
    </row>
    <row r="4" spans="1:6" ht="30" customHeight="1" thickBot="1" x14ac:dyDescent="0.3">
      <c r="A4" s="3" t="s">
        <v>3</v>
      </c>
      <c r="B4" s="4" t="s">
        <v>4</v>
      </c>
      <c r="C4" s="4" t="s">
        <v>5</v>
      </c>
      <c r="D4" s="33" t="s">
        <v>6</v>
      </c>
      <c r="E4" s="132" t="s">
        <v>128</v>
      </c>
      <c r="F4" s="89" t="s">
        <v>124</v>
      </c>
    </row>
    <row r="5" spans="1:6" ht="15.75" thickBot="1" x14ac:dyDescent="0.3">
      <c r="A5" s="34" t="s">
        <v>89</v>
      </c>
      <c r="B5" s="35" t="s">
        <v>90</v>
      </c>
      <c r="C5" s="4" t="s">
        <v>91</v>
      </c>
      <c r="D5" s="36">
        <v>300</v>
      </c>
      <c r="E5" s="37">
        <v>3602.7179999999998</v>
      </c>
      <c r="F5" s="95"/>
    </row>
    <row r="6" spans="1:6" ht="15.75" thickBot="1" x14ac:dyDescent="0.3">
      <c r="A6" s="1"/>
      <c r="B6" s="1"/>
      <c r="C6" s="21"/>
      <c r="D6" s="1"/>
      <c r="E6" s="1"/>
      <c r="F6" s="2"/>
    </row>
    <row r="7" spans="1:6" ht="15.75" thickBot="1" x14ac:dyDescent="0.3">
      <c r="A7" s="11" t="s">
        <v>132</v>
      </c>
      <c r="B7" s="13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D5A0-13EA-4591-98F4-DFB9443C3BE8}">
  <dimension ref="A1:F51"/>
  <sheetViews>
    <sheetView topLeftCell="A30" workbookViewId="0">
      <selection activeCell="K20" sqref="K20"/>
    </sheetView>
  </sheetViews>
  <sheetFormatPr baseColWidth="10" defaultRowHeight="15" x14ac:dyDescent="0.25"/>
  <cols>
    <col min="1" max="1" width="46.28515625" bestFit="1" customWidth="1"/>
    <col min="2" max="2" width="32.5703125" customWidth="1"/>
    <col min="3" max="3" width="11.42578125" style="115"/>
    <col min="5" max="5" width="13.7109375" customWidth="1"/>
    <col min="6" max="6" width="14.28515625" customWidth="1"/>
  </cols>
  <sheetData>
    <row r="1" spans="1:6" s="1" customFormat="1" x14ac:dyDescent="0.25">
      <c r="A1" s="8"/>
      <c r="B1" s="8"/>
      <c r="C1" s="114"/>
    </row>
    <row r="2" spans="1:6" s="1" customFormat="1" x14ac:dyDescent="0.25">
      <c r="A2" s="8"/>
      <c r="B2" s="8"/>
      <c r="C2" s="114"/>
    </row>
    <row r="3" spans="1:6" s="1" customFormat="1" x14ac:dyDescent="0.25">
      <c r="A3" s="8"/>
      <c r="B3" s="8"/>
      <c r="C3" s="114"/>
    </row>
    <row r="4" spans="1:6" s="1" customFormat="1" x14ac:dyDescent="0.25">
      <c r="A4" s="8" t="s">
        <v>0</v>
      </c>
      <c r="B4" s="8"/>
      <c r="C4" s="114"/>
    </row>
    <row r="5" spans="1:6" s="1" customFormat="1" x14ac:dyDescent="0.25">
      <c r="A5" s="8"/>
      <c r="B5" s="8"/>
      <c r="C5" s="114"/>
    </row>
    <row r="6" spans="1:6" s="1" customFormat="1" x14ac:dyDescent="0.25">
      <c r="A6" s="8" t="s">
        <v>1</v>
      </c>
      <c r="B6" s="8"/>
      <c r="C6" s="114"/>
    </row>
    <row r="7" spans="1:6" s="1" customFormat="1" x14ac:dyDescent="0.25">
      <c r="A7" s="8"/>
      <c r="B7" s="8"/>
      <c r="C7" s="114"/>
    </row>
    <row r="8" spans="1:6" s="1" customFormat="1" x14ac:dyDescent="0.25">
      <c r="A8" s="8" t="s">
        <v>2</v>
      </c>
      <c r="B8" s="8"/>
      <c r="C8" s="114"/>
    </row>
    <row r="9" spans="1:6" s="1" customFormat="1" x14ac:dyDescent="0.25">
      <c r="A9" s="8"/>
      <c r="B9" s="8"/>
      <c r="C9" s="114"/>
    </row>
    <row r="10" spans="1:6" s="1" customFormat="1" x14ac:dyDescent="0.25">
      <c r="A10" s="8" t="s">
        <v>95</v>
      </c>
      <c r="B10" s="8"/>
      <c r="C10" s="114"/>
    </row>
    <row r="11" spans="1:6" ht="15.75" thickBot="1" x14ac:dyDescent="0.3"/>
    <row r="12" spans="1:6" ht="45.75" thickBot="1" x14ac:dyDescent="0.3">
      <c r="A12" s="9" t="s">
        <v>3</v>
      </c>
      <c r="B12" s="10" t="s">
        <v>4</v>
      </c>
      <c r="C12" s="10" t="s">
        <v>5</v>
      </c>
      <c r="D12" s="10" t="s">
        <v>6</v>
      </c>
      <c r="E12" s="10" t="s">
        <v>128</v>
      </c>
      <c r="F12" s="142" t="s">
        <v>124</v>
      </c>
    </row>
    <row r="13" spans="1:6" x14ac:dyDescent="0.25">
      <c r="A13" s="75" t="s">
        <v>16</v>
      </c>
      <c r="B13" s="38"/>
      <c r="C13" s="122" t="s">
        <v>9</v>
      </c>
      <c r="D13" s="76">
        <v>838</v>
      </c>
      <c r="E13" s="139">
        <v>413.60327999999998</v>
      </c>
      <c r="F13" s="134"/>
    </row>
    <row r="14" spans="1:6" x14ac:dyDescent="0.25">
      <c r="A14" s="75" t="s">
        <v>57</v>
      </c>
      <c r="B14" s="38"/>
      <c r="C14" s="122" t="s">
        <v>9</v>
      </c>
      <c r="D14" s="76">
        <v>328</v>
      </c>
      <c r="E14" s="139">
        <v>658.88639999999998</v>
      </c>
      <c r="F14" s="134"/>
    </row>
    <row r="15" spans="1:6" x14ac:dyDescent="0.25">
      <c r="A15" s="75" t="s">
        <v>17</v>
      </c>
      <c r="B15" s="38"/>
      <c r="C15" s="122" t="s">
        <v>9</v>
      </c>
      <c r="D15" s="76">
        <v>475</v>
      </c>
      <c r="E15" s="139">
        <v>362.178</v>
      </c>
      <c r="F15" s="134"/>
    </row>
    <row r="16" spans="1:6" x14ac:dyDescent="0.25">
      <c r="A16" s="75" t="s">
        <v>18</v>
      </c>
      <c r="B16" s="38"/>
      <c r="C16" s="122" t="s">
        <v>9</v>
      </c>
      <c r="D16" s="76">
        <v>35</v>
      </c>
      <c r="E16" s="139">
        <v>111.81240000000001</v>
      </c>
      <c r="F16" s="134"/>
    </row>
    <row r="17" spans="1:6" x14ac:dyDescent="0.25">
      <c r="A17" s="75" t="s">
        <v>119</v>
      </c>
      <c r="B17" s="38"/>
      <c r="C17" s="122" t="s">
        <v>9</v>
      </c>
      <c r="D17" s="76">
        <v>32</v>
      </c>
      <c r="E17" s="139">
        <v>26.161920000000002</v>
      </c>
      <c r="F17" s="134"/>
    </row>
    <row r="18" spans="1:6" x14ac:dyDescent="0.25">
      <c r="A18" s="75" t="s">
        <v>19</v>
      </c>
      <c r="B18" s="38"/>
      <c r="C18" s="122" t="s">
        <v>9</v>
      </c>
      <c r="D18" s="76">
        <v>310</v>
      </c>
      <c r="E18" s="139">
        <v>789.12360000000001</v>
      </c>
      <c r="F18" s="134"/>
    </row>
    <row r="19" spans="1:6" x14ac:dyDescent="0.25">
      <c r="A19" s="75" t="s">
        <v>20</v>
      </c>
      <c r="B19" s="38"/>
      <c r="C19" s="122" t="s">
        <v>9</v>
      </c>
      <c r="D19" s="76">
        <v>4</v>
      </c>
      <c r="E19" s="139">
        <v>3.24864</v>
      </c>
      <c r="F19" s="134"/>
    </row>
    <row r="20" spans="1:6" x14ac:dyDescent="0.25">
      <c r="A20" s="75" t="s">
        <v>58</v>
      </c>
      <c r="B20" s="38"/>
      <c r="C20" s="122" t="s">
        <v>9</v>
      </c>
      <c r="D20" s="76">
        <v>301</v>
      </c>
      <c r="E20" s="139">
        <v>380.34359999999992</v>
      </c>
      <c r="F20" s="134"/>
    </row>
    <row r="21" spans="1:6" x14ac:dyDescent="0.25">
      <c r="A21" s="75" t="s">
        <v>21</v>
      </c>
      <c r="B21" s="38"/>
      <c r="C21" s="122" t="s">
        <v>9</v>
      </c>
      <c r="D21" s="76">
        <v>515</v>
      </c>
      <c r="E21" s="139">
        <v>190.22040000000001</v>
      </c>
      <c r="F21" s="134"/>
    </row>
    <row r="22" spans="1:6" x14ac:dyDescent="0.25">
      <c r="A22" s="77" t="s">
        <v>13</v>
      </c>
      <c r="B22" s="41"/>
      <c r="C22" s="122" t="s">
        <v>9</v>
      </c>
      <c r="D22" s="76">
        <v>107</v>
      </c>
      <c r="E22" s="139">
        <v>593.97839999999997</v>
      </c>
      <c r="F22" s="134"/>
    </row>
    <row r="23" spans="1:6" x14ac:dyDescent="0.25">
      <c r="A23" s="75" t="s">
        <v>22</v>
      </c>
      <c r="B23" s="38"/>
      <c r="C23" s="122" t="s">
        <v>9</v>
      </c>
      <c r="D23" s="76">
        <v>1018</v>
      </c>
      <c r="E23" s="139">
        <v>588.20040000000006</v>
      </c>
      <c r="F23" s="134"/>
    </row>
    <row r="24" spans="1:6" x14ac:dyDescent="0.25">
      <c r="A24" s="75" t="s">
        <v>23</v>
      </c>
      <c r="B24" s="38"/>
      <c r="C24" s="122" t="s">
        <v>9</v>
      </c>
      <c r="D24" s="76">
        <v>129</v>
      </c>
      <c r="E24" s="139">
        <v>136.53360000000001</v>
      </c>
      <c r="F24" s="134"/>
    </row>
    <row r="25" spans="1:6" x14ac:dyDescent="0.25">
      <c r="A25" s="75" t="s">
        <v>59</v>
      </c>
      <c r="B25" s="39"/>
      <c r="C25" s="122" t="s">
        <v>9</v>
      </c>
      <c r="D25" s="76">
        <v>3450</v>
      </c>
      <c r="E25" s="139">
        <v>125.93879999999999</v>
      </c>
      <c r="F25" s="134"/>
    </row>
    <row r="26" spans="1:6" x14ac:dyDescent="0.25">
      <c r="A26" s="75" t="s">
        <v>24</v>
      </c>
      <c r="B26" s="38"/>
      <c r="C26" s="122" t="s">
        <v>9</v>
      </c>
      <c r="D26" s="76">
        <v>388</v>
      </c>
      <c r="E26" s="139">
        <v>252.68111999999996</v>
      </c>
      <c r="F26" s="134"/>
    </row>
    <row r="27" spans="1:6" x14ac:dyDescent="0.25">
      <c r="A27" s="75" t="s">
        <v>25</v>
      </c>
      <c r="B27" s="38"/>
      <c r="C27" s="122" t="s">
        <v>9</v>
      </c>
      <c r="D27" s="76">
        <v>58</v>
      </c>
      <c r="E27" s="139">
        <v>59.069519999999997</v>
      </c>
      <c r="F27" s="134"/>
    </row>
    <row r="28" spans="1:6" x14ac:dyDescent="0.25">
      <c r="A28" s="75" t="s">
        <v>26</v>
      </c>
      <c r="B28" s="38"/>
      <c r="C28" s="122" t="s">
        <v>9</v>
      </c>
      <c r="D28" s="76">
        <v>446</v>
      </c>
      <c r="E28" s="139">
        <v>389.67912000000001</v>
      </c>
      <c r="F28" s="134"/>
    </row>
    <row r="29" spans="1:6" x14ac:dyDescent="0.25">
      <c r="A29" s="75" t="s">
        <v>60</v>
      </c>
      <c r="B29" s="38"/>
      <c r="C29" s="122" t="s">
        <v>10</v>
      </c>
      <c r="D29" s="76">
        <v>204</v>
      </c>
      <c r="E29" s="139">
        <v>673.07760000000007</v>
      </c>
      <c r="F29" s="134"/>
    </row>
    <row r="30" spans="1:6" x14ac:dyDescent="0.25">
      <c r="A30" s="75" t="s">
        <v>27</v>
      </c>
      <c r="B30" s="38"/>
      <c r="C30" s="122" t="s">
        <v>9</v>
      </c>
      <c r="D30" s="76">
        <v>40</v>
      </c>
      <c r="E30" s="139">
        <v>26.783999999999999</v>
      </c>
      <c r="F30" s="134"/>
    </row>
    <row r="31" spans="1:6" x14ac:dyDescent="0.25">
      <c r="A31" s="75" t="s">
        <v>28</v>
      </c>
      <c r="B31" s="38"/>
      <c r="C31" s="122" t="s">
        <v>9</v>
      </c>
      <c r="D31" s="76">
        <v>97</v>
      </c>
      <c r="E31" s="139">
        <v>95.813690000000008</v>
      </c>
      <c r="F31" s="134"/>
    </row>
    <row r="32" spans="1:6" x14ac:dyDescent="0.25">
      <c r="A32" s="75" t="s">
        <v>61</v>
      </c>
      <c r="B32" s="38"/>
      <c r="C32" s="122" t="s">
        <v>9</v>
      </c>
      <c r="D32" s="76">
        <v>20</v>
      </c>
      <c r="E32" s="139">
        <v>70.8</v>
      </c>
      <c r="F32" s="134"/>
    </row>
    <row r="33" spans="1:6" x14ac:dyDescent="0.25">
      <c r="A33" s="75" t="s">
        <v>29</v>
      </c>
      <c r="B33" s="38"/>
      <c r="C33" s="122" t="s">
        <v>9</v>
      </c>
      <c r="D33" s="76">
        <v>144</v>
      </c>
      <c r="E33" s="139">
        <v>45.645119999999999</v>
      </c>
      <c r="F33" s="134"/>
    </row>
    <row r="34" spans="1:6" x14ac:dyDescent="0.25">
      <c r="A34" s="75" t="s">
        <v>115</v>
      </c>
      <c r="B34" s="38"/>
      <c r="C34" s="122" t="s">
        <v>11</v>
      </c>
      <c r="D34" s="76">
        <v>292</v>
      </c>
      <c r="E34" s="139">
        <v>545.88815999999997</v>
      </c>
      <c r="F34" s="134"/>
    </row>
    <row r="35" spans="1:6" x14ac:dyDescent="0.25">
      <c r="A35" s="75" t="s">
        <v>30</v>
      </c>
      <c r="B35" s="38"/>
      <c r="C35" s="122" t="s">
        <v>9</v>
      </c>
      <c r="D35" s="76">
        <v>86</v>
      </c>
      <c r="E35" s="139">
        <v>100.7748</v>
      </c>
      <c r="F35" s="134"/>
    </row>
    <row r="36" spans="1:6" x14ac:dyDescent="0.25">
      <c r="A36" s="75" t="s">
        <v>31</v>
      </c>
      <c r="B36" s="38"/>
      <c r="C36" s="122" t="s">
        <v>14</v>
      </c>
      <c r="D36" s="76">
        <v>23</v>
      </c>
      <c r="E36" s="139">
        <v>453.52872000000002</v>
      </c>
      <c r="F36" s="134"/>
    </row>
    <row r="37" spans="1:6" x14ac:dyDescent="0.25">
      <c r="A37" s="75" t="s">
        <v>32</v>
      </c>
      <c r="B37" s="38"/>
      <c r="C37" s="122" t="s">
        <v>14</v>
      </c>
      <c r="D37" s="76">
        <v>38</v>
      </c>
      <c r="E37" s="139">
        <v>228.92112000000003</v>
      </c>
      <c r="F37" s="134"/>
    </row>
    <row r="38" spans="1:6" x14ac:dyDescent="0.25">
      <c r="A38" s="75" t="s">
        <v>33</v>
      </c>
      <c r="B38" s="38"/>
      <c r="C38" s="122" t="s">
        <v>14</v>
      </c>
      <c r="D38" s="76">
        <v>78</v>
      </c>
      <c r="E38" s="139">
        <v>469.97496000000001</v>
      </c>
      <c r="F38" s="134"/>
    </row>
    <row r="39" spans="1:6" x14ac:dyDescent="0.25">
      <c r="A39" s="75" t="s">
        <v>34</v>
      </c>
      <c r="B39" s="38"/>
      <c r="C39" s="122" t="s">
        <v>14</v>
      </c>
      <c r="D39" s="76">
        <v>118</v>
      </c>
      <c r="E39" s="139">
        <v>1494.8712</v>
      </c>
      <c r="F39" s="134"/>
    </row>
    <row r="40" spans="1:6" x14ac:dyDescent="0.25">
      <c r="A40" s="75" t="s">
        <v>35</v>
      </c>
      <c r="B40" s="38"/>
      <c r="C40" s="122" t="s">
        <v>14</v>
      </c>
      <c r="D40" s="76">
        <v>23</v>
      </c>
      <c r="E40" s="139">
        <v>152.09532000000002</v>
      </c>
      <c r="F40" s="134"/>
    </row>
    <row r="41" spans="1:6" x14ac:dyDescent="0.25">
      <c r="A41" s="75" t="s">
        <v>113</v>
      </c>
      <c r="B41" s="38"/>
      <c r="C41" s="122" t="s">
        <v>9</v>
      </c>
      <c r="D41" s="38">
        <v>180</v>
      </c>
      <c r="E41" s="79">
        <v>52.488000000000007</v>
      </c>
      <c r="F41" s="134"/>
    </row>
    <row r="42" spans="1:6" x14ac:dyDescent="0.25">
      <c r="A42" s="75" t="s">
        <v>114</v>
      </c>
      <c r="B42" s="38"/>
      <c r="C42" s="122" t="s">
        <v>9</v>
      </c>
      <c r="D42" s="38">
        <v>40</v>
      </c>
      <c r="E42" s="79">
        <v>56.160000000000004</v>
      </c>
      <c r="F42" s="134"/>
    </row>
    <row r="43" spans="1:6" x14ac:dyDescent="0.25">
      <c r="A43" s="75" t="s">
        <v>59</v>
      </c>
      <c r="B43" s="51" t="s">
        <v>125</v>
      </c>
      <c r="C43" s="122" t="s">
        <v>9</v>
      </c>
      <c r="D43" s="38">
        <v>60000</v>
      </c>
      <c r="E43" s="79">
        <v>9720</v>
      </c>
      <c r="F43" s="134"/>
    </row>
    <row r="44" spans="1:6" x14ac:dyDescent="0.25">
      <c r="A44" s="75" t="s">
        <v>111</v>
      </c>
      <c r="B44" s="38"/>
      <c r="C44" s="122" t="s">
        <v>9</v>
      </c>
      <c r="D44" s="38">
        <v>100</v>
      </c>
      <c r="E44" s="79">
        <v>125</v>
      </c>
      <c r="F44" s="135"/>
    </row>
    <row r="45" spans="1:6" x14ac:dyDescent="0.25">
      <c r="A45" s="75" t="s">
        <v>98</v>
      </c>
      <c r="B45" s="38"/>
      <c r="C45" s="122" t="s">
        <v>9</v>
      </c>
      <c r="D45" s="38">
        <v>20</v>
      </c>
      <c r="E45" s="79">
        <v>119.01600000000001</v>
      </c>
      <c r="F45" s="134"/>
    </row>
    <row r="46" spans="1:6" x14ac:dyDescent="0.25">
      <c r="A46" s="69" t="s">
        <v>122</v>
      </c>
      <c r="B46" s="38"/>
      <c r="C46" s="122" t="s">
        <v>9</v>
      </c>
      <c r="D46" s="38">
        <v>20</v>
      </c>
      <c r="E46" s="79">
        <v>110</v>
      </c>
      <c r="F46" s="135"/>
    </row>
    <row r="47" spans="1:6" x14ac:dyDescent="0.25">
      <c r="A47" s="75" t="s">
        <v>102</v>
      </c>
      <c r="B47" s="49"/>
      <c r="C47" s="137" t="s">
        <v>9</v>
      </c>
      <c r="D47" s="49">
        <v>140</v>
      </c>
      <c r="E47" s="140">
        <v>173.88</v>
      </c>
      <c r="F47" s="134"/>
    </row>
    <row r="48" spans="1:6" x14ac:dyDescent="0.25">
      <c r="A48" s="75" t="s">
        <v>103</v>
      </c>
      <c r="B48" s="38"/>
      <c r="C48" s="123" t="s">
        <v>9</v>
      </c>
      <c r="D48" s="40">
        <v>25</v>
      </c>
      <c r="E48" s="80">
        <v>148.75</v>
      </c>
      <c r="F48" s="135"/>
    </row>
    <row r="49" spans="1:6" ht="15.75" thickBot="1" x14ac:dyDescent="0.3">
      <c r="A49" s="78" t="s">
        <v>97</v>
      </c>
      <c r="B49" s="74"/>
      <c r="C49" s="125" t="s">
        <v>9</v>
      </c>
      <c r="D49" s="74">
        <v>25</v>
      </c>
      <c r="E49" s="105">
        <v>29.75</v>
      </c>
      <c r="F49" s="136"/>
    </row>
    <row r="50" spans="1:6" ht="15.75" thickBot="1" x14ac:dyDescent="0.3">
      <c r="A50" s="1"/>
      <c r="B50" s="1"/>
      <c r="C50" s="21"/>
      <c r="D50" s="1"/>
      <c r="E50" s="1"/>
      <c r="F50" s="1"/>
    </row>
    <row r="51" spans="1:6" ht="15.75" thickBot="1" x14ac:dyDescent="0.3">
      <c r="A51" s="141" t="s">
        <v>133</v>
      </c>
      <c r="B51" s="133"/>
      <c r="E51" s="13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1.PROD. QUIM. LAVAVAJILLAS</vt:lpstr>
      <vt:lpstr>2. PROD. Q. LIMPIEZA</vt:lpstr>
      <vt:lpstr>3. AMENETIES</vt:lpstr>
      <vt:lpstr>4. COMB ORGANICO</vt:lpstr>
      <vt:lpstr>5. COMPLEMENTOS LIMPIEZA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Hernandez</dc:creator>
  <cp:lastModifiedBy>Lourdes Fernandez</cp:lastModifiedBy>
  <cp:lastPrinted>2021-09-13T10:17:32Z</cp:lastPrinted>
  <dcterms:created xsi:type="dcterms:W3CDTF">2019-06-12T12:52:48Z</dcterms:created>
  <dcterms:modified xsi:type="dcterms:W3CDTF">2021-12-03T21:28:12Z</dcterms:modified>
</cp:coreProperties>
</file>