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9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1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2.xml" ContentType="application/vnd.openxmlformats-officedocument.drawing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13.xml" ContentType="application/vnd.openxmlformats-officedocument.drawing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14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drawings/drawing15.xml" ContentType="application/vnd.openxmlformats-officedocument.drawing+xml"/>
  <Override PartName="/xl/charts/chart66.xml" ContentType="application/vnd.openxmlformats-officedocument.drawingml.chart+xml"/>
  <Override PartName="/xl/drawings/drawing16.xml" ContentType="application/vnd.openxmlformats-officedocument.drawing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17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18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codeName="ThisWorkbook"/>
  <mc:AlternateContent xmlns:mc="http://schemas.openxmlformats.org/markup-compatibility/2006">
    <mc:Choice Requires="x15">
      <x15ac:absPath xmlns:x15ac="http://schemas.microsoft.com/office/spreadsheetml/2010/11/ac" url="Y:\ESTADISTICA\Estructura Universidades\resultados\curso 2015-2016\definitivos\PUBLICACION\"/>
    </mc:Choice>
  </mc:AlternateContent>
  <bookViews>
    <workbookView xWindow="0" yWindow="75" windowWidth="20250" windowHeight="4725" tabRatio="701"/>
  </bookViews>
  <sheets>
    <sheet name="Capítulo 2" sheetId="1" r:id="rId1"/>
    <sheet name="Índice" sheetId="83" r:id="rId2"/>
    <sheet name="Tabla y Gráfico 2.1" sheetId="17" r:id="rId3"/>
    <sheet name="Tabla y Gráfico 2.2" sheetId="18" r:id="rId4"/>
    <sheet name="Tabla y Gráfico 2.3" sheetId="21" r:id="rId5"/>
    <sheet name="Tabla y Gráfico 2.4" sheetId="46" r:id="rId6"/>
    <sheet name="Tabla y Gráfico 2.5" sheetId="50" r:id="rId7"/>
    <sheet name="Grados" sheetId="79" state="hidden" r:id="rId8"/>
    <sheet name="Tabla 2.6" sheetId="69" r:id="rId9"/>
    <sheet name="Gráfico 2.6" sheetId="70" r:id="rId10"/>
    <sheet name="Tabla 2.7" sheetId="47" r:id="rId11"/>
    <sheet name="Gráfico 2.7" sheetId="28" r:id="rId12"/>
    <sheet name="Tabla 2.8" sheetId="80" r:id="rId13"/>
    <sheet name="Tabla 2.9" sheetId="30" r:id="rId14"/>
    <sheet name="Gráfico 2.8" sheetId="58" r:id="rId15"/>
    <sheet name="Tabla 2.10" sheetId="64" r:id="rId16"/>
    <sheet name="Gráfico 2.9" sheetId="59" r:id="rId17"/>
    <sheet name="Tabla 2.11" sheetId="44" r:id="rId18"/>
    <sheet name="Tabla 2.12" sheetId="60" r:id="rId19"/>
    <sheet name="Gráfico 2.10" sheetId="39" r:id="rId20"/>
    <sheet name="Gráfico 2.12.b" sheetId="43" state="hidden" r:id="rId21"/>
    <sheet name="Tabla 2.13" sheetId="41" r:id="rId22"/>
    <sheet name="Gráfico 2.11" sheetId="48" r:id="rId23"/>
  </sheets>
  <definedNames>
    <definedName name="_xlnm.Print_Area" localSheetId="0">'Capítulo 2'!$A$1:$B$22</definedName>
    <definedName name="_xlnm.Print_Area" localSheetId="19">'Gráfico 2.10'!$A$1:$N$27</definedName>
    <definedName name="_xlnm.Print_Area" localSheetId="22">'Gráfico 2.11'!$A$1:$L$39</definedName>
    <definedName name="_xlnm.Print_Area" localSheetId="20">'Gráfico 2.12.b'!$A$1:$J$37</definedName>
    <definedName name="_xlnm.Print_Area" localSheetId="9">'Gráfico 2.6'!$A$1:$J$35</definedName>
    <definedName name="_xlnm.Print_Area" localSheetId="11">'Gráfico 2.7'!$A$1:$J$38</definedName>
    <definedName name="_xlnm.Print_Area" localSheetId="14">'Gráfico 2.8'!$A$1:$H$33</definedName>
    <definedName name="_xlnm.Print_Area" localSheetId="16">'Gráfico 2.9'!$A$1:$H$38</definedName>
    <definedName name="_xlnm.Print_Area" localSheetId="1">Índice!$A$1:$C$32</definedName>
    <definedName name="_xlnm.Print_Area" localSheetId="15">'Tabla 2.10'!$A$1:$I$19</definedName>
    <definedName name="_xlnm.Print_Area" localSheetId="17">'Tabla 2.11'!$A$1:$J$16</definedName>
    <definedName name="_xlnm.Print_Area" localSheetId="18">'Tabla 2.12'!$A$1:$R$20</definedName>
    <definedName name="_xlnm.Print_Area" localSheetId="21">'Tabla 2.13'!$A$1:$Q$30</definedName>
    <definedName name="_xlnm.Print_Area" localSheetId="8">'Tabla 2.6'!$A$1:$G$55</definedName>
    <definedName name="_xlnm.Print_Area" localSheetId="10">'Tabla 2.7'!$A$1:$J$24</definedName>
    <definedName name="_xlnm.Print_Area" localSheetId="12">'Tabla 2.8'!$A$1:$I$19</definedName>
    <definedName name="_xlnm.Print_Area" localSheetId="13">'Tabla 2.9'!$A$1:$I$29</definedName>
    <definedName name="_xlnm.Print_Area" localSheetId="2">'Tabla y Gráfico 2.1'!$A$1:$L$33</definedName>
    <definedName name="_xlnm.Print_Area" localSheetId="3">'Tabla y Gráfico 2.2'!$A$1:$L$36</definedName>
    <definedName name="_xlnm.Print_Area" localSheetId="4">'Tabla y Gráfico 2.3'!$A$1:$L$40</definedName>
    <definedName name="_xlnm.Print_Area" localSheetId="5">'Tabla y Gráfico 2.4'!$A$1:$F$37</definedName>
    <definedName name="_xlnm.Print_Area" localSheetId="6">'Tabla y Gráfico 2.5'!$A$1:$Q$41</definedName>
  </definedNames>
  <calcPr calcId="171027"/>
</workbook>
</file>

<file path=xl/calcChain.xml><?xml version="1.0" encoding="utf-8"?>
<calcChain xmlns="http://schemas.openxmlformats.org/spreadsheetml/2006/main">
  <c r="I11" i="44" l="1"/>
  <c r="I10" i="44"/>
  <c r="I9" i="44"/>
  <c r="I8" i="44"/>
  <c r="I7" i="44"/>
  <c r="I6" i="44"/>
  <c r="I5" i="44"/>
  <c r="I4" i="44"/>
  <c r="H11" i="44"/>
  <c r="G11" i="44"/>
  <c r="F11" i="44"/>
  <c r="E11" i="44"/>
  <c r="D12" i="41"/>
  <c r="E12" i="41"/>
  <c r="F12" i="41"/>
  <c r="G12" i="41"/>
  <c r="H12" i="41"/>
  <c r="I12" i="41"/>
  <c r="J12" i="41"/>
  <c r="K12" i="41"/>
  <c r="L12" i="41"/>
  <c r="M12" i="41"/>
  <c r="N12" i="41"/>
  <c r="C12" i="41"/>
  <c r="Q6" i="41"/>
  <c r="Q7" i="41"/>
  <c r="Q8" i="41"/>
  <c r="Q9" i="41"/>
  <c r="Q10" i="41"/>
  <c r="Q11" i="41"/>
  <c r="Q5" i="41"/>
  <c r="O6" i="41"/>
  <c r="P6" i="41"/>
  <c r="O7" i="41"/>
  <c r="P7" i="41"/>
  <c r="O8" i="41"/>
  <c r="P8" i="41"/>
  <c r="O9" i="41"/>
  <c r="P9" i="41"/>
  <c r="O10" i="41"/>
  <c r="P10" i="41"/>
  <c r="O11" i="41"/>
  <c r="P11" i="41"/>
  <c r="P5" i="41"/>
  <c r="O5" i="41"/>
  <c r="O12" i="41" s="1"/>
  <c r="P12" i="41" l="1"/>
  <c r="Q12" i="41" s="1"/>
  <c r="P16" i="60" l="1"/>
  <c r="O16" i="60"/>
  <c r="N16" i="60"/>
  <c r="M16" i="60"/>
  <c r="L16" i="60"/>
  <c r="K16" i="60"/>
  <c r="J16" i="60"/>
  <c r="I16" i="60"/>
  <c r="H16" i="60"/>
  <c r="G16" i="60"/>
  <c r="F16" i="60"/>
  <c r="E16" i="60"/>
  <c r="D16" i="60"/>
  <c r="C16" i="60"/>
  <c r="R15" i="60"/>
  <c r="Q15" i="60"/>
  <c r="R14" i="60"/>
  <c r="Q14" i="60"/>
  <c r="R13" i="60"/>
  <c r="Q13" i="60"/>
  <c r="R12" i="60"/>
  <c r="Q12" i="60"/>
  <c r="R11" i="60"/>
  <c r="Q11" i="60"/>
  <c r="R10" i="60"/>
  <c r="Q10" i="60"/>
  <c r="R9" i="60"/>
  <c r="Q9" i="60"/>
  <c r="R8" i="60"/>
  <c r="Q8" i="60"/>
  <c r="R7" i="60"/>
  <c r="R16" i="60" s="1"/>
  <c r="Q7" i="60"/>
  <c r="Q16" i="60" s="1"/>
  <c r="D11" i="44"/>
  <c r="F12" i="64"/>
  <c r="E12" i="64"/>
  <c r="D12" i="64"/>
  <c r="C12" i="64"/>
  <c r="H11" i="64"/>
  <c r="G11" i="64"/>
  <c r="H10" i="64"/>
  <c r="G10" i="64"/>
  <c r="H9" i="64"/>
  <c r="G9" i="64"/>
  <c r="H8" i="64"/>
  <c r="G8" i="64"/>
  <c r="H7" i="64"/>
  <c r="G7" i="64"/>
  <c r="H6" i="64"/>
  <c r="G6" i="64"/>
  <c r="H5" i="64"/>
  <c r="H12" i="64" s="1"/>
  <c r="G5" i="64"/>
  <c r="G12" i="64" s="1"/>
  <c r="I23" i="30"/>
  <c r="I22" i="30"/>
  <c r="E23" i="30"/>
  <c r="F23" i="30"/>
  <c r="G23" i="30"/>
  <c r="H23" i="30"/>
  <c r="D23" i="30"/>
  <c r="E22" i="30"/>
  <c r="F22" i="30"/>
  <c r="G22" i="30"/>
  <c r="H22" i="30"/>
  <c r="D22" i="30"/>
  <c r="I21" i="30"/>
  <c r="I20" i="30"/>
  <c r="I19" i="30"/>
  <c r="I18" i="30"/>
  <c r="I17" i="30"/>
  <c r="I16" i="30"/>
  <c r="I15" i="30"/>
  <c r="I14" i="30"/>
  <c r="I13" i="30"/>
  <c r="I12" i="30"/>
  <c r="I11" i="30"/>
  <c r="I10" i="30"/>
  <c r="I9" i="30"/>
  <c r="I6" i="30"/>
  <c r="I8" i="30"/>
  <c r="I7" i="30"/>
  <c r="I5" i="30"/>
  <c r="I4" i="30"/>
  <c r="G16" i="80" l="1"/>
  <c r="H15" i="80"/>
  <c r="G15" i="80"/>
  <c r="C14" i="80"/>
  <c r="C17" i="80" s="1"/>
  <c r="G6" i="80"/>
  <c r="H6" i="80"/>
  <c r="G7" i="80"/>
  <c r="H7" i="80"/>
  <c r="G8" i="80"/>
  <c r="H8" i="80"/>
  <c r="G9" i="80"/>
  <c r="H9" i="80"/>
  <c r="G10" i="80"/>
  <c r="H10" i="80"/>
  <c r="G11" i="80"/>
  <c r="H11" i="80"/>
  <c r="G12" i="80"/>
  <c r="H12" i="80"/>
  <c r="H5" i="80"/>
  <c r="G5" i="80"/>
  <c r="E16" i="46"/>
  <c r="E14" i="46"/>
  <c r="D14" i="46"/>
  <c r="C14" i="46"/>
  <c r="E15" i="46" l="1"/>
  <c r="E6" i="46"/>
  <c r="E7" i="46"/>
  <c r="E8" i="46"/>
  <c r="E9" i="46"/>
  <c r="E10" i="46"/>
  <c r="E11" i="46"/>
  <c r="E12" i="46"/>
  <c r="E5" i="46"/>
  <c r="E23" i="47"/>
  <c r="F23" i="47"/>
  <c r="G23" i="47"/>
  <c r="H23" i="47"/>
  <c r="I5" i="47"/>
  <c r="I7" i="47"/>
  <c r="I9" i="47"/>
  <c r="I11" i="47"/>
  <c r="I13" i="47"/>
  <c r="I15" i="47"/>
  <c r="I17" i="47"/>
  <c r="I19" i="47"/>
  <c r="I21" i="47"/>
  <c r="I23" i="47"/>
  <c r="D23" i="47"/>
  <c r="E22" i="47"/>
  <c r="F22" i="47"/>
  <c r="G22" i="47"/>
  <c r="H22" i="47"/>
  <c r="I4" i="47"/>
  <c r="I22" i="47"/>
  <c r="I6" i="47"/>
  <c r="I8" i="47"/>
  <c r="I10" i="47"/>
  <c r="I12" i="47"/>
  <c r="I14" i="47"/>
  <c r="I16" i="47"/>
  <c r="I18" i="47"/>
  <c r="I20" i="47"/>
  <c r="D22" i="47"/>
  <c r="E5" i="21"/>
  <c r="E6" i="21"/>
  <c r="E7" i="21"/>
  <c r="E8" i="21"/>
  <c r="E9" i="21"/>
  <c r="E10" i="21"/>
  <c r="E11" i="21"/>
  <c r="E12" i="21"/>
  <c r="E13" i="21"/>
  <c r="E14" i="21"/>
  <c r="D14" i="21"/>
  <c r="C14" i="21"/>
  <c r="H16" i="80"/>
  <c r="H14" i="80"/>
  <c r="G14" i="80"/>
  <c r="L5" i="18"/>
  <c r="L6" i="18"/>
  <c r="L7" i="18"/>
  <c r="L8" i="18"/>
  <c r="L9" i="18"/>
  <c r="E3" i="79"/>
  <c r="E4" i="79"/>
  <c r="E5" i="79"/>
  <c r="E6" i="79"/>
  <c r="E7" i="79"/>
  <c r="E8" i="79"/>
  <c r="E9" i="79"/>
  <c r="E10" i="79"/>
  <c r="E11" i="79"/>
  <c r="E12" i="79"/>
  <c r="E13" i="79"/>
  <c r="E14" i="79"/>
  <c r="E15" i="79"/>
  <c r="E16" i="79"/>
  <c r="E17" i="79"/>
  <c r="E18" i="79"/>
  <c r="E19" i="79"/>
  <c r="E20" i="79"/>
  <c r="E21" i="79"/>
  <c r="E22" i="79"/>
  <c r="E23" i="79"/>
  <c r="E24" i="79"/>
  <c r="E25" i="79"/>
  <c r="E27" i="79"/>
  <c r="E28" i="79"/>
  <c r="E29" i="79"/>
  <c r="E30" i="79"/>
  <c r="E31" i="79"/>
  <c r="E32" i="79"/>
  <c r="E33" i="79"/>
  <c r="E34" i="79"/>
  <c r="E35" i="79"/>
  <c r="E36" i="79"/>
  <c r="E37" i="79"/>
  <c r="E38" i="79"/>
  <c r="E39" i="79"/>
  <c r="E40" i="79"/>
  <c r="E41" i="79"/>
  <c r="E42" i="79"/>
  <c r="E43" i="79"/>
  <c r="E45" i="79"/>
  <c r="E46" i="79"/>
  <c r="E47" i="79"/>
  <c r="E48" i="79"/>
  <c r="E49" i="79"/>
  <c r="E50" i="79"/>
  <c r="E51" i="79"/>
  <c r="E52" i="79"/>
  <c r="E53" i="79"/>
  <c r="E54" i="79"/>
  <c r="E55" i="79"/>
  <c r="E57" i="79"/>
  <c r="E58" i="79"/>
  <c r="E59" i="79"/>
  <c r="E60" i="79"/>
  <c r="E61" i="79"/>
  <c r="E62" i="79"/>
  <c r="E63" i="79"/>
  <c r="E64" i="79"/>
  <c r="E65" i="79"/>
  <c r="E66" i="79"/>
  <c r="E67" i="79"/>
  <c r="E68" i="79"/>
  <c r="E69" i="79"/>
  <c r="E70" i="79"/>
  <c r="E71" i="79"/>
  <c r="E72" i="79"/>
  <c r="E73" i="79"/>
  <c r="E74" i="79"/>
  <c r="E75" i="79"/>
  <c r="E76" i="79"/>
  <c r="E77" i="79"/>
  <c r="E78" i="79"/>
  <c r="E79" i="79"/>
  <c r="E80" i="79"/>
  <c r="E81" i="79"/>
  <c r="E82" i="79"/>
  <c r="E83" i="79"/>
  <c r="E84" i="79"/>
  <c r="E85" i="79"/>
  <c r="E86" i="79"/>
  <c r="E87" i="79"/>
  <c r="E88" i="79"/>
  <c r="E89" i="79"/>
  <c r="E91" i="79"/>
  <c r="D57" i="79"/>
  <c r="D58" i="79"/>
  <c r="D59" i="79"/>
  <c r="D60" i="79"/>
  <c r="D61" i="79"/>
  <c r="D62" i="79"/>
  <c r="D63" i="79"/>
  <c r="D64" i="79"/>
  <c r="D65" i="79"/>
  <c r="D66" i="79"/>
  <c r="D67" i="79"/>
  <c r="D68" i="79"/>
  <c r="D69" i="79"/>
  <c r="D70" i="79"/>
  <c r="D71" i="79"/>
  <c r="D72" i="79"/>
  <c r="D73" i="79"/>
  <c r="D74" i="79"/>
  <c r="D75" i="79"/>
  <c r="D76" i="79"/>
  <c r="D77" i="79"/>
  <c r="D78" i="79"/>
  <c r="D79" i="79"/>
  <c r="D80" i="79"/>
  <c r="D81" i="79"/>
  <c r="D82" i="79"/>
  <c r="D83" i="79"/>
  <c r="D84" i="79"/>
  <c r="D85" i="79"/>
  <c r="D86" i="79"/>
  <c r="D87" i="79"/>
  <c r="D88" i="79"/>
  <c r="D89" i="79"/>
  <c r="D45" i="79"/>
  <c r="D46" i="79"/>
  <c r="D47" i="79"/>
  <c r="D48" i="79"/>
  <c r="D49" i="79"/>
  <c r="D50" i="79"/>
  <c r="D51" i="79"/>
  <c r="D52" i="79"/>
  <c r="D53" i="79"/>
  <c r="D54" i="79"/>
  <c r="D55" i="79"/>
  <c r="D27" i="79"/>
  <c r="D28" i="79"/>
  <c r="D29" i="79"/>
  <c r="D30" i="79"/>
  <c r="D31" i="79"/>
  <c r="D32" i="79"/>
  <c r="D33" i="79"/>
  <c r="D34" i="79"/>
  <c r="D35" i="79"/>
  <c r="D36" i="79"/>
  <c r="D37" i="79"/>
  <c r="D38" i="79"/>
  <c r="D39" i="79"/>
  <c r="D40" i="79"/>
  <c r="D41" i="79"/>
  <c r="D42" i="79"/>
  <c r="D43" i="79"/>
  <c r="F26" i="79"/>
  <c r="D100" i="79"/>
  <c r="D106" i="79"/>
  <c r="D116" i="79"/>
  <c r="D125" i="79"/>
  <c r="D115" i="79"/>
  <c r="D131" i="79"/>
  <c r="D110" i="79"/>
  <c r="D112" i="79"/>
  <c r="D97" i="79"/>
  <c r="D120" i="79"/>
  <c r="D98" i="79"/>
  <c r="D130" i="79"/>
  <c r="D99" i="79"/>
  <c r="D93" i="79"/>
  <c r="D117" i="79"/>
  <c r="D107" i="79"/>
  <c r="D113" i="79"/>
  <c r="D92" i="79"/>
  <c r="D108" i="79"/>
  <c r="D102" i="79"/>
  <c r="D104" i="79"/>
  <c r="D114" i="79"/>
  <c r="D94" i="79"/>
  <c r="D129" i="79"/>
  <c r="D109" i="79"/>
  <c r="D121" i="79"/>
  <c r="D103" i="79"/>
  <c r="D126" i="79"/>
  <c r="D101" i="79"/>
  <c r="D105" i="79"/>
  <c r="D111" i="79"/>
  <c r="D118" i="79"/>
  <c r="D95" i="79"/>
  <c r="D128" i="79"/>
  <c r="D96" i="79"/>
  <c r="D124" i="79"/>
  <c r="D119" i="79"/>
  <c r="D127" i="79"/>
  <c r="D123" i="79"/>
  <c r="D122" i="79"/>
  <c r="D91" i="79"/>
  <c r="D10" i="18"/>
  <c r="E10" i="18"/>
  <c r="F10" i="18"/>
  <c r="G10" i="18"/>
  <c r="H10" i="18"/>
  <c r="I10" i="18"/>
  <c r="J10" i="18"/>
  <c r="K10" i="18"/>
  <c r="L10" i="18"/>
  <c r="C10" i="18"/>
  <c r="E14" i="80"/>
  <c r="E17" i="80" s="1"/>
  <c r="F14" i="80"/>
  <c r="F17" i="80" s="1"/>
  <c r="D14" i="80"/>
  <c r="D17" i="80" s="1"/>
  <c r="E92" i="79"/>
  <c r="E93" i="79"/>
  <c r="E94" i="79"/>
  <c r="E95" i="79"/>
  <c r="E96" i="79"/>
  <c r="E97" i="79"/>
  <c r="E98" i="79"/>
  <c r="E99" i="79"/>
  <c r="E100" i="79"/>
  <c r="E101" i="79"/>
  <c r="E102" i="79"/>
  <c r="E103" i="79"/>
  <c r="E104" i="79"/>
  <c r="E105" i="79"/>
  <c r="E106" i="79"/>
  <c r="E107" i="79"/>
  <c r="E108" i="79"/>
  <c r="E109" i="79"/>
  <c r="E110" i="79"/>
  <c r="E111" i="79"/>
  <c r="E112" i="79"/>
  <c r="E113" i="79"/>
  <c r="E114" i="79"/>
  <c r="E115" i="79"/>
  <c r="E116" i="79"/>
  <c r="E117" i="79"/>
  <c r="E118" i="79"/>
  <c r="E119" i="79"/>
  <c r="E120" i="79"/>
  <c r="E121" i="79"/>
  <c r="E122" i="79"/>
  <c r="E123" i="79"/>
  <c r="E124" i="79"/>
  <c r="E125" i="79"/>
  <c r="E126" i="79"/>
  <c r="E127" i="79"/>
  <c r="E128" i="79"/>
  <c r="E129" i="79"/>
  <c r="E130" i="79"/>
  <c r="E131" i="79"/>
  <c r="F132" i="79"/>
  <c r="F56" i="79"/>
  <c r="F44" i="79"/>
  <c r="F90" i="79"/>
  <c r="H17" i="80" l="1"/>
  <c r="G17" i="80"/>
</calcChain>
</file>

<file path=xl/sharedStrings.xml><?xml version="1.0" encoding="utf-8"?>
<sst xmlns="http://schemas.openxmlformats.org/spreadsheetml/2006/main" count="603" uniqueCount="346">
  <si>
    <t>Universidad</t>
  </si>
  <si>
    <t>Total</t>
  </si>
  <si>
    <t>Mujeres</t>
  </si>
  <si>
    <t>Hombres</t>
  </si>
  <si>
    <t>TOTAL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</si>
  <si>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</si>
  <si>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</si>
  <si>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</si>
  <si>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</si>
  <si>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</si>
  <si>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</si>
  <si>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</si>
  <si>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</si>
  <si>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</si>
  <si>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Ramas</t>
  </si>
  <si>
    <t xml:space="preserve">      Titulaciones</t>
  </si>
  <si>
    <t>Oferta</t>
  </si>
  <si>
    <t>UNIVERSIDAD</t>
  </si>
  <si>
    <t>Propios</t>
  </si>
  <si>
    <t>Adscritos</t>
  </si>
  <si>
    <t>M</t>
  </si>
  <si>
    <t>H</t>
  </si>
  <si>
    <t>Demanda</t>
  </si>
  <si>
    <t>Ciencias</t>
  </si>
  <si>
    <t>Ciencias de la Salud</t>
  </si>
  <si>
    <t>Ciencias Sociales y Jurídicas</t>
  </si>
  <si>
    <t>Ingeniería y Arquitectura</t>
  </si>
  <si>
    <t>Artes y Humanidades</t>
  </si>
  <si>
    <t>CUPOS DE ADMISIÓN</t>
  </si>
  <si>
    <t>UAL</t>
  </si>
  <si>
    <t>UCA</t>
  </si>
  <si>
    <t>UCO</t>
  </si>
  <si>
    <t>UGR</t>
  </si>
  <si>
    <t>UHU</t>
  </si>
  <si>
    <t>UJA</t>
  </si>
  <si>
    <t>UMA</t>
  </si>
  <si>
    <t>UPO</t>
  </si>
  <si>
    <t>USE</t>
  </si>
  <si>
    <t>General</t>
  </si>
  <si>
    <t>Personas con discapacidad</t>
  </si>
  <si>
    <t>NP</t>
  </si>
  <si>
    <t>Personas con discapacitad</t>
  </si>
  <si>
    <t>Deportistas de alto nivel o alto rendimiento</t>
  </si>
  <si>
    <t>Títulos universitarios nacionales</t>
  </si>
  <si>
    <t>GRADO EN TRADUCCIÓN E INTERPRETACIÓN INGLÉS</t>
  </si>
  <si>
    <t>GRADO EN BIOTECNOLOGÍA</t>
  </si>
  <si>
    <t>GRADO EN BIOLOGÍA</t>
  </si>
  <si>
    <t>GRADO EN CIENCIAS AMBIENTALES</t>
  </si>
  <si>
    <t>GRADO EN QUÍMICA</t>
  </si>
  <si>
    <t>GRADO EN NUTRICIÓN HUMANA Y DIETÉTICA</t>
  </si>
  <si>
    <t>GRADO EN MATEMÁTICAS</t>
  </si>
  <si>
    <t>GRADO EN ENFERMERÍA</t>
  </si>
  <si>
    <t>GRADO EN MEDICINA</t>
  </si>
  <si>
    <t>GRADO EN FISIOTERAPIA</t>
  </si>
  <si>
    <t>GRADO EN PSICOLOGÍA</t>
  </si>
  <si>
    <t>GRADO EN ODONTOLOGÍA</t>
  </si>
  <si>
    <t>GRADO EN DERECHO</t>
  </si>
  <si>
    <t>GRADO EN INGENIERÍA DE LA EDIFICACIÓN</t>
  </si>
  <si>
    <t>P</t>
  </si>
  <si>
    <t xml:space="preserve">Plazas ofertadas </t>
  </si>
  <si>
    <t xml:space="preserve">Gráfico 2.1 Porcentaje de plazas de nuevo ingreso ofertadas en grados por universidad </t>
  </si>
  <si>
    <t>RAMA DE CONOCIMIENTO</t>
  </si>
  <si>
    <t>UNIVERSIDADES ANDALUZAS</t>
  </si>
  <si>
    <t>Total Ramas</t>
  </si>
  <si>
    <t>Gráfico 2.2 Oferta de plazas de nuevo ingreso en grados por rama de conocimiento y universidad</t>
  </si>
  <si>
    <t>Mayores  25 años</t>
  </si>
  <si>
    <t>Deportistas de alto nivel</t>
  </si>
  <si>
    <t>Titulados universitarios</t>
  </si>
  <si>
    <t>GRADO EN TRADUCCIÓN E INTERPRETACIÓN FRANCÉS</t>
  </si>
  <si>
    <t>GRADO EN TRADUCCIÓN E INTERPRETACIÓN ÁRABE</t>
  </si>
  <si>
    <t>GRADO EN TRADUCCIÓN E INTERPRETACIÓN ALEMÁN</t>
  </si>
  <si>
    <t>GRADO EN LITERATURAS COMPARADAS</t>
  </si>
  <si>
    <t>GRADO EN LINGÜÍSTICA Y LENGUAS APLICADAS</t>
  </si>
  <si>
    <t>GRADO EN LENGUAS MODERNAS Y SUS LITERATURAS</t>
  </si>
  <si>
    <t>GRADO EN LENGUA Y LITERATURA ALEMANA</t>
  </si>
  <si>
    <t>GRADO EN HUMANIDADES + TRADUCCIÓN E INTERPRETACIÓN (INGLÉS)</t>
  </si>
  <si>
    <t>GRADO EN HUMANIDADES</t>
  </si>
  <si>
    <t>GRADO EN BIOQUÍMICA</t>
  </si>
  <si>
    <t>GRADO EN FÍSICA</t>
  </si>
  <si>
    <t>GRADO EN ÓPTICA Y OPTOMETRÍA</t>
  </si>
  <si>
    <t>GRADO EN CIENCIAS DEL MAR</t>
  </si>
  <si>
    <t>GRADO EN GEOLOGÍA</t>
  </si>
  <si>
    <t>GRADO EN VETERINARIA</t>
  </si>
  <si>
    <t>GRADO EN FARMACIA</t>
  </si>
  <si>
    <t>GRADO EN PODOLOGÍA</t>
  </si>
  <si>
    <t>GRADO EN TERAPIA OCUPACIONAL</t>
  </si>
  <si>
    <t>GRADO EN EDUCACIÓN PRIMARIA</t>
  </si>
  <si>
    <t>GRADO EN EDUCACIÓN INFANTIL</t>
  </si>
  <si>
    <t>GRADO EN ADMINISTRACION Y DIRECCIÓN DE EMPRESAS</t>
  </si>
  <si>
    <t>GRADO EN CIENCIAS DE LA ACTIVIDAD FÍSICA Y DEL DEPORTE</t>
  </si>
  <si>
    <t>GRADO EN TRABAJO SOCIAL</t>
  </si>
  <si>
    <t>GRADO EN ADMÓN. Y DIRECC. EMP. + GRADO DERECHO</t>
  </si>
  <si>
    <t>GRADO EN RELACIONES LABORALES Y RECURSOS HUMANOS</t>
  </si>
  <si>
    <t>GRADO EN COMUNICACIÓN AUDIOVISUAL</t>
  </si>
  <si>
    <t>GRADO EN PERIODISMO</t>
  </si>
  <si>
    <t>GRADO EN ARQUITECTURA</t>
  </si>
  <si>
    <t>GRADO EN INGENIERÍA EN TECNOLOGÍAS INDUSTRIALES</t>
  </si>
  <si>
    <t>GRADO EN INGENIERÍA CIVIL</t>
  </si>
  <si>
    <t>GRADO EN INGENIERÍA MECÁNICA</t>
  </si>
  <si>
    <t>GRADO EN INGENIERÍA INFORMÁTICA</t>
  </si>
  <si>
    <t>GRADO EN INGENIERÍA AEROESPACIAL</t>
  </si>
  <si>
    <t>GRADO EN INGENIERÍA DE TECNOLOGÍAS DE TELECOMUNICACIÓN</t>
  </si>
  <si>
    <t>GRADO EN INGENIERÍA ELÉCTRICA</t>
  </si>
  <si>
    <t>GRADO EN INGENIERÍA ELECTRÓNICA INDUSTRIAL</t>
  </si>
  <si>
    <t>Mayores  40 años c/exp. Lab.</t>
  </si>
  <si>
    <t>Mayores  45 años s/exp. Lab.</t>
  </si>
  <si>
    <t>Mayores 25</t>
  </si>
  <si>
    <t>Mayores 40</t>
  </si>
  <si>
    <t>Mayores 45</t>
  </si>
  <si>
    <t xml:space="preserve">Gráfico 2.12.b Porcentaje de alumnado de nuevo ingreso matriculado en grados por universidad, cupo de admisión y sexo </t>
  </si>
  <si>
    <t>Nacionales fuera de Andalucía</t>
  </si>
  <si>
    <t>Extranjero</t>
  </si>
  <si>
    <t>NS/NC</t>
  </si>
  <si>
    <t>GRADO EN HISTORIA</t>
  </si>
  <si>
    <t>GRADO EN ESTUDIOS INGLESES</t>
  </si>
  <si>
    <t>GRADO EN BELLAS ARTES</t>
  </si>
  <si>
    <t>GRADO EN HISTORIA DEL ARTE</t>
  </si>
  <si>
    <t>GRADO EN FILOLOGÍA HISPÁNICA</t>
  </si>
  <si>
    <t>GRADO EN CONSERVACIÓN Y RESTAURACIÓN DE BIENES CULTURALES</t>
  </si>
  <si>
    <t>GRADO EN ESTUDIOS FRANCESES</t>
  </si>
  <si>
    <t>GRADO EN FILOSOFÍA</t>
  </si>
  <si>
    <t>GRADO EN HISTORIA Y CIENCIAS DE LA MÚSICA</t>
  </si>
  <si>
    <t>GRADO EN FILOLOGÍA CLÁSICA</t>
  </si>
  <si>
    <t>GRADO EN GEOGRAFÍA E HISTORIA</t>
  </si>
  <si>
    <t>GRADO EN ESTUDIOS ÁRABES E ISLÁMICOS</t>
  </si>
  <si>
    <t>GRADO EN ANTROPOLOGIA SOCIAL Y CULTURAL</t>
  </si>
  <si>
    <t>GRADO EN GEOGRAFÍA Y GESTIÓN DEL TERRITORIO + HISTORIA</t>
  </si>
  <si>
    <t>GRADO EN ESTADÍSTICA</t>
  </si>
  <si>
    <t>GRADO EN ESTADÍSTICA Y EMPRESA</t>
  </si>
  <si>
    <t>GRADO EN CC DEL MAR + GRADO CC AMBIENTALES</t>
  </si>
  <si>
    <t>GRADO EN CC AMBIENTALES + GRADO CC DEL MAR</t>
  </si>
  <si>
    <t>GRADO EN GEOLOGÍA + CIENCIAS AMBIENTALES</t>
  </si>
  <si>
    <t>GRADO EN QUÍMICA + GRADO CC AMBIENTALES</t>
  </si>
  <si>
    <t>GRADO EN CC AMBIENTALES + GRADO EN QUÍMICA</t>
  </si>
  <si>
    <t>GRADO EN INGENIERÍA INFORMÁTICA - INGENIERÍA DEL SOFTWARE</t>
  </si>
  <si>
    <t>GRADO EN INGENIERÍA QUÍMICA</t>
  </si>
  <si>
    <t>GRADO EN INGENIERÍA INFORMÁTICA - TECNOLOGÍA INFORMÁTICA</t>
  </si>
  <si>
    <t>GRADO EN ING. EN DISEÑO INDUSTRIAL Y DESAR. DEL PRODUCTO</t>
  </si>
  <si>
    <t>GRADO EN INGENIERÍA AGRÍCOLA</t>
  </si>
  <si>
    <t>GRADO EN INGENIERÍA QUÍMICA INDUSTRIAL</t>
  </si>
  <si>
    <t>GRADO EN INGENIERÍA FORESTAL Y DEL MEDIO NATURAL</t>
  </si>
  <si>
    <t>GRADO EN INGENIERÍA INFORMÁTICA - INGENIERÍA DE COMPUTADORES</t>
  </si>
  <si>
    <t>GRADO EN INGENIERÍA DE SOFTWARE</t>
  </si>
  <si>
    <t>GRADO EN ARQUITECTURA NAVAL E INGENIERÍA MARÍTIMA</t>
  </si>
  <si>
    <t>GRADO EN INGENIERÍA INFORMÁTICA EN SISTEMAS DE INFORMACIÓN</t>
  </si>
  <si>
    <t>GRADO EN INGENIERÍA DE SONIDO E IMAGEN</t>
  </si>
  <si>
    <t>GRADO EN MARINA CIVIL. INGENIERÍA NÁUTICA Y TRANSPORTE MARÍT</t>
  </si>
  <si>
    <t>GRADO EN INGENIERÍA AGROALIMENTARIA Y DEL MEDIO RURAL</t>
  </si>
  <si>
    <t>GRADO EN INGENIERÍA GEOMÁTICA Y TOPOGRÁFICA</t>
  </si>
  <si>
    <t>GRADO EN INGENIERÍA TELEMÁTICA</t>
  </si>
  <si>
    <t>GRADO EN INGENIERÍA FORESTAL</t>
  </si>
  <si>
    <t>GRADO EN INGENIERÍA AGRONÓMICA</t>
  </si>
  <si>
    <t>GRADO EN INGENIERÍA DE TELECOMUNICACIÓN</t>
  </si>
  <si>
    <t>GRADO EN EXPLOTACIÓN DE MINAS Y RECURSOS ENERGÉTICOS</t>
  </si>
  <si>
    <t>GRADO EN INGENIERÍA DE RECURSOS ENERGÉTICOS</t>
  </si>
  <si>
    <t>GRADO EN INGENIERÍA DE SISTEMAS ELECTRÓNICOS</t>
  </si>
  <si>
    <t>GRADO EN INGENIERÍA DE SISTEMAS DE TELECOMUNICACIÓN</t>
  </si>
  <si>
    <t>GRADO EN INGENIERÍA DE COMPUTADORES</t>
  </si>
  <si>
    <t>GRADO EN INGENIERÍA DE MINAS</t>
  </si>
  <si>
    <t>GRADO EN INGENIERÍA MECÁNICA + INGENIERÍA ELECTRICA</t>
  </si>
  <si>
    <t>GRADO EN MARINA CIVIL. INGENIERÍA MARINA</t>
  </si>
  <si>
    <t>GRADO EN INGENIERÍA ELÉCTRICA + ING. ELECTRÓNICA INDUSTRIAL</t>
  </si>
  <si>
    <t>GRADO EN INGENIERÍA DE RECURSOS ENERGETICOS Y MINEROS</t>
  </si>
  <si>
    <t>GRADO EN ING. MECÁNICA + ING. EN DISEÑO INDUSTRIAL Y DES. PR</t>
  </si>
  <si>
    <t>GRADO EN MARINA CIVIL. INGENIERÍA RADIOELECTRÓNICA</t>
  </si>
  <si>
    <t>GRADO EN LOGOPEDIA</t>
  </si>
  <si>
    <t>GRADO EN FINANZAS Y CONTABILIDAD</t>
  </si>
  <si>
    <t>GRADO EN TURISMO</t>
  </si>
  <si>
    <t>GRADO EN PUBLICIDAD Y RELACIONES PÚBLICAS</t>
  </si>
  <si>
    <t>GRADO EN MARKETING E INVESTIGACIÓN DE MERCADOS</t>
  </si>
  <si>
    <t>GRADO EN EDUCACIÓN SOCIAL</t>
  </si>
  <si>
    <t>GRADO EN ECONOMÍA</t>
  </si>
  <si>
    <t>GRADO EN GESTIÓN Y ADMINISTRACIÓN PÚBLICA</t>
  </si>
  <si>
    <t>GRADO EN PEDAGOGÍA</t>
  </si>
  <si>
    <t>GRADO EN CRIMINOLOGÍA</t>
  </si>
  <si>
    <t>GRADO EN GEOGRAFÍA Y GESTIÓN DEL TERRITORIO</t>
  </si>
  <si>
    <t>GRADO EN CRIMINOLOGÍA Y SEGURIDAD</t>
  </si>
  <si>
    <t>GRADO EN SOCIOLOGÍA</t>
  </si>
  <si>
    <t>GRADO EN TRABAJO SOCIAL + EDUCACIÓN SOCIAL</t>
  </si>
  <si>
    <t>GRADO EN CIENCIAS POLIT. Y DE LA ADMON. + DERECHO</t>
  </si>
  <si>
    <t>GRADO EN CIENCIAS POLÍTICAS Y DE LA ADMINISTRACIÓN</t>
  </si>
  <si>
    <t>GRADO EN DERECHO + GRADO EN GESTIÓN Y ADM. PUB.</t>
  </si>
  <si>
    <t>GRADO EN DERECHO + CIENCIAS POLÍTICAS Y DE LA ADMINISTRACIÓN</t>
  </si>
  <si>
    <t>GRADO EN ADMÓN. Y DIRECC. EMP. + GRADO EN FINANZAS Y CONTABI</t>
  </si>
  <si>
    <t>GRADO EN ADMÓN. Y DIRECC. EMP. + GRADO EN TURISMO</t>
  </si>
  <si>
    <t>GRADO EN INFORMACIÓN Y DOCUMENTACIÓN</t>
  </si>
  <si>
    <t>GRADO EN DERECHO + FINANZAS Y CONTABILIDAD</t>
  </si>
  <si>
    <t>GRADO EN SOCIOLOGÍA + CIENCIAS POLÍTICAS Y DE LA ADMINISTRAC</t>
  </si>
  <si>
    <t>GRADO EN FINANZAS. Y CONTAB. + REL. LABORALES Y REC. HUMANOS</t>
  </si>
  <si>
    <t>ARTES Y HUMANIDADES</t>
  </si>
  <si>
    <t>CIENCIAS</t>
  </si>
  <si>
    <t>CIENCIAS DE LA SALUD</t>
  </si>
  <si>
    <t>CIENCIAS SOCIALES Y JURIDICAS</t>
  </si>
  <si>
    <t>INGENIERIA Y ARQUITECTURA</t>
  </si>
  <si>
    <t xml:space="preserve">NP:   Preferencia distinta a la primera solicitada </t>
  </si>
  <si>
    <t>-</t>
  </si>
  <si>
    <t xml:space="preserve">Gráfico 2.4 Porcentaje de plazas solicitadas en primera preferencia de nuevo ingreso en grados  por zona geográfica de residencia y sexo </t>
  </si>
  <si>
    <t>Gráfico 2.3  Porcentaje de plazas solicitadas en primera preferencia de nuevo ingreso en grados  por universidad y sexo</t>
  </si>
  <si>
    <t>Gráfico 2.5 Porcentaje de plazas solicitadas en primera preferencia  de nuevo ingreso por sexo y rama de conocimiento</t>
  </si>
  <si>
    <t xml:space="preserve">Gráfico 2.7 Oferta y demanda de plazas en primera preferencia  de nuevo ingreso en grados por universidad y rama de conocimiento </t>
  </si>
  <si>
    <t xml:space="preserve">P:       Prinera preferencia </t>
  </si>
  <si>
    <t>Gráfico 2.6 Estudios más solicitados en primera preferencia por ramas de conocimiento, titulaciones y sexo</t>
  </si>
  <si>
    <t>Gráfico 2.8 Alumnado matriculado de nuevo ingreso en grados por rama de conocimiento y preferencia de solicitud</t>
  </si>
  <si>
    <t xml:space="preserve">Gráfico 2.11 Porcentaje de alumnado de nuevo ingreso matriculado en grados por vía de acceso y cupo de admisión </t>
  </si>
  <si>
    <t xml:space="preserve">Gráfico 2.10 Porcentaje de alumnado de nuevo ingreso matriculado en grados por universidad y cupo de admisión </t>
  </si>
  <si>
    <t>Gráfico 2.9 Porcentaje de alumnado de nuevo ingreso matriculado por tipología de centro y cupo de admisión</t>
  </si>
  <si>
    <t>FASE ORDINARIA</t>
  </si>
  <si>
    <t>FASE EXTRAORDINARIA</t>
  </si>
  <si>
    <t xml:space="preserve"> </t>
  </si>
  <si>
    <t>Grado en Traducción e Interpretación</t>
  </si>
  <si>
    <t>Grado en Estudios Ingleses</t>
  </si>
  <si>
    <t>Grado en Bellas Artes</t>
  </si>
  <si>
    <t>Grado en Historia</t>
  </si>
  <si>
    <t>Grado en Filología Hispánica</t>
  </si>
  <si>
    <t>Grado en Historia del Arte</t>
  </si>
  <si>
    <t>Grado en Filosofía</t>
  </si>
  <si>
    <t>Grado en Estudios de Asia Oriental</t>
  </si>
  <si>
    <t>Grado en Arqueología</t>
  </si>
  <si>
    <t>Grado en Conservación y Restauración de Bienes Culturales</t>
  </si>
  <si>
    <t>Grado en Biología</t>
  </si>
  <si>
    <t>Grado en Biotecnología</t>
  </si>
  <si>
    <t>Grado en Ciencias Ambientales</t>
  </si>
  <si>
    <t>Grado en Química</t>
  </si>
  <si>
    <t>Grado en Bioquímica</t>
  </si>
  <si>
    <t>Grado en Matemáticas</t>
  </si>
  <si>
    <t>Grado en Física</t>
  </si>
  <si>
    <t>Grado en Óptica y Optometría</t>
  </si>
  <si>
    <t>PCEO Grado en Física / Grado en Matemáticas</t>
  </si>
  <si>
    <t>Grado en Estadística</t>
  </si>
  <si>
    <t>Grado en Medicina</t>
  </si>
  <si>
    <t>Grado en Enfermería</t>
  </si>
  <si>
    <t>Grado en Psicología</t>
  </si>
  <si>
    <t>Grado en Fisioterapia</t>
  </si>
  <si>
    <t>Grado en Veterinaria</t>
  </si>
  <si>
    <t>Grado en Farmacia</t>
  </si>
  <si>
    <t>Grado en Odontología</t>
  </si>
  <si>
    <t>Grado en Nutrición Humana y Dietética</t>
  </si>
  <si>
    <t>Grado en Biomedicina Básica y Experimental</t>
  </si>
  <si>
    <t>Grado en Logopedia</t>
  </si>
  <si>
    <t>Grado en Educación Primaria</t>
  </si>
  <si>
    <t>Grado en Derecho</t>
  </si>
  <si>
    <t>Grado en Educación Infantil</t>
  </si>
  <si>
    <t>Grado en Administración y Dirección de Empresas</t>
  </si>
  <si>
    <t>Grado en Ciencias de la Actividad Física y del Deporte</t>
  </si>
  <si>
    <t>Grado en Relaciones Laborales y Recursos Humanos</t>
  </si>
  <si>
    <t>Grado en Finanzas y Contabilidad</t>
  </si>
  <si>
    <t>Grado en Turismo</t>
  </si>
  <si>
    <t>Grado en Marketing e Investigación de Mercados</t>
  </si>
  <si>
    <t>Grado en Trabajo Social</t>
  </si>
  <si>
    <t>Grado en Ingeniería Informática</t>
  </si>
  <si>
    <t>Grado en Ingeniería Mecánica</t>
  </si>
  <si>
    <t>Grado en Ingeniería en Tecnologías Industriales</t>
  </si>
  <si>
    <t>Grado en Ingeniería Aeroespacial</t>
  </si>
  <si>
    <t>Grado en Ingeniería Electrónica Industrial</t>
  </si>
  <si>
    <t>Grado en Fundamentos de Arquitectura</t>
  </si>
  <si>
    <t>Grado en Ingeniería de las Tecnologías de Telecomunicación</t>
  </si>
  <si>
    <t>Grado en Ingeniería Civil</t>
  </si>
  <si>
    <t>Grado en Arquitectura</t>
  </si>
  <si>
    <t>Grado en Ingeniería Eléctrica</t>
  </si>
  <si>
    <t>P. Olavide</t>
  </si>
  <si>
    <t>Zona Geográfica de Resisdencia</t>
  </si>
  <si>
    <t>ALmería</t>
  </si>
  <si>
    <t>Preferencia</t>
  </si>
  <si>
    <t>RELACIÓN DE TABLAS</t>
  </si>
  <si>
    <t xml:space="preserve">Tabla 2.1. </t>
  </si>
  <si>
    <t>Oferta de plazas de nuevo ingreso en grados por universidad</t>
  </si>
  <si>
    <t xml:space="preserve">Tabla 2.2. </t>
  </si>
  <si>
    <t>Oferta de plazas de nuevo ingreso en grados  por rama de conocimiento y universidad</t>
  </si>
  <si>
    <t xml:space="preserve">Tabla 2.3. </t>
  </si>
  <si>
    <t>Demanda de plazas en primera preferencia de nuevo ingreso en grados  por universidad y sexo</t>
  </si>
  <si>
    <t xml:space="preserve">Tabla 2.4. </t>
  </si>
  <si>
    <t>Demanda de plazas en primera preferencia de nuevo ingreso en grados por zona geográfica de residencia y sexo</t>
  </si>
  <si>
    <t xml:space="preserve">Tabla 2.5. </t>
  </si>
  <si>
    <t>Demanda de plazas en primera preferencia de nuevo ingreso en grados por universidad, rama de conocimiento y sexo</t>
  </si>
  <si>
    <t xml:space="preserve">Tabla 2.6. </t>
  </si>
  <si>
    <t>Estudios más solicitados en primera preferencia en grados del sistema universitario andaluz según ramas de conocimiento, titulaciones y sexo</t>
  </si>
  <si>
    <t xml:space="preserve">Tabla 2.7. </t>
  </si>
  <si>
    <t>Oferta y demanda de plazas en primera preferencia de nuevo ingreso en grados por universidad y rama de conocimiento</t>
  </si>
  <si>
    <t xml:space="preserve">Tabla 2.8. </t>
  </si>
  <si>
    <t>Resultado del proceso de matriculación en grados por zona geográfica de residencia y sexo</t>
  </si>
  <si>
    <t xml:space="preserve">Tabla 2.9. </t>
  </si>
  <si>
    <t xml:space="preserve">Alumnado de nuevo ingreso  matriculado en grados del sistema universitario andaluz según universidad, rama de conocimento y preferencia </t>
  </si>
  <si>
    <t>Tabla 2.10.</t>
  </si>
  <si>
    <t>Alumnado de nuevo ingreso matriculado en grados  por cupo de admisión, tipo de centro y sexo</t>
  </si>
  <si>
    <t>Tabla 2.11.</t>
  </si>
  <si>
    <t>Alumnado de nuevo ingreso matriculado en grados por cupo de admisión y rama de conocimiento</t>
  </si>
  <si>
    <t>Tabla 2.12.</t>
  </si>
  <si>
    <t>Alumnado de nuevo ingreso matriculado en grados por universidad, cupo de admisión y sexo</t>
  </si>
  <si>
    <t>Tabla 2.13.</t>
  </si>
  <si>
    <t>Alumnado de nuevo ingreso matriculado en grados por cupo de admisión y vía de acceso</t>
  </si>
  <si>
    <t>RELACIÓN DE GRÁFICOS</t>
  </si>
  <si>
    <t xml:space="preserve">Gráfico 2.1. </t>
  </si>
  <si>
    <t xml:space="preserve">Porcentaje de plazas de nuevo ingreso ofertadas en grados  por universidad </t>
  </si>
  <si>
    <t xml:space="preserve">Gráfico 2.2. </t>
  </si>
  <si>
    <t xml:space="preserve">Gráfico 2.3. </t>
  </si>
  <si>
    <t>Porcentaje de plazas solicitadas en primera preferencia de nuevo ingreso en grados por  universidad y sexo</t>
  </si>
  <si>
    <t xml:space="preserve">Gráfico 2.4. </t>
  </si>
  <si>
    <t>Porcentaje de plazas solicitadas en primera preferencia de nuevo ingreso en grados por zona geográfica de residencia y sexo</t>
  </si>
  <si>
    <t xml:space="preserve">Gráfico 2.5. </t>
  </si>
  <si>
    <t>Porcentaje de plazas solicitadas en primera preferencia de nuevo ingreso por sexo y rama de conocimiento</t>
  </si>
  <si>
    <t xml:space="preserve">Gráfico 2.6. </t>
  </si>
  <si>
    <t>Estudios en los primeros ciclos más solicitados en primera preferencia por rama de conocimiento, titulaciones y sexo</t>
  </si>
  <si>
    <t xml:space="preserve">Gráfico 2.7. </t>
  </si>
  <si>
    <t xml:space="preserve">Oferta y demanda de plazas en primera preferencia de nuevo ingreso en grados por universidad y rama de conocimiento </t>
  </si>
  <si>
    <t xml:space="preserve">Gráfico 2.8. </t>
  </si>
  <si>
    <t>Alumnado matriculado de nuevo ingreso en grados por rama de conocimiento y preferencia de solicitud</t>
  </si>
  <si>
    <t xml:space="preserve">Gráfico 2.9. </t>
  </si>
  <si>
    <t>Porcentaje  de alumnado de nuevo ingreso matriculado en grados por tipología de centro y cupo de admisión</t>
  </si>
  <si>
    <t xml:space="preserve">Gráfico 2.10. </t>
  </si>
  <si>
    <t>Porcentaje de alumnado de nuevo ingreso matriculado en grados por universidad y cupo de admisión</t>
  </si>
  <si>
    <t xml:space="preserve">Gráfico 2.11. </t>
  </si>
  <si>
    <t xml:space="preserve">Porcentaje de alumnado de nuevo ingreso matriculado en grados por via de acceso y cupo de admisión </t>
  </si>
  <si>
    <t xml:space="preserve">CAPÍTULO II. OFERTA Y DEMANDA  DE PLAZAS DE NUEVO INGRESO EN PRIMERA PREFERENCIA EN GRADOS </t>
  </si>
  <si>
    <t>CAPÍTULO II. OFERTA Y DEMANDA  DE PLAZAS DE NUEVO INGRESO EN PRIMERA PREFERENCIA EN GRADOS</t>
  </si>
  <si>
    <t>Tabla 2.1. Oferta de plazas de nuevo ingreso en grados por universidad</t>
  </si>
  <si>
    <t>Tabla 2.2. Oferta de plazas de nuevo ingreso en grados por rama del conocimiento y universidad</t>
  </si>
  <si>
    <t>Tabla 2.3. Demanda de plazas en primera preferencia de nuevo ingreso en grados por universidad y sexo</t>
  </si>
  <si>
    <t>Tabla 2.4. Demanda de plazas en primera preferencia de nuevo ingreso en grados por zona geográfica de residencia y sexo</t>
  </si>
  <si>
    <t>Tabla 2.5. Demanda de plazas en primera preferencia de nuevo ingreso en grados por universidad, rama de conocimiento y sexo</t>
  </si>
  <si>
    <t>Tabla 2.6. Estudios más solicitados en primera preferencia en grados del sistema universitario andaluz según ramas de conocimiento, titulaciones y sexo</t>
  </si>
  <si>
    <t>Tabla 2.7. Oferta y demanda en primera preferencia de nuevo ingreso en grados por universidad y rama de conocimiento</t>
  </si>
  <si>
    <t>Tabla 2.9. Alumnado de nuevo ingreso matriculado en grados del Sistema Universitario andaluz según universidad, rama de conocimiento y preferencia de solicitud adjudicada</t>
  </si>
  <si>
    <t>Fuente: Consejería de Economía y Conocimiento según datos del Sistema Integrado de Información Universitaria (MECD)</t>
  </si>
  <si>
    <t>Notas:</t>
  </si>
  <si>
    <t>Desde sistemas extranjeros</t>
  </si>
  <si>
    <t>Mayores de 25</t>
  </si>
  <si>
    <t>Mayores de 45</t>
  </si>
  <si>
    <t>General:</t>
  </si>
  <si>
    <t>-Pruebas de Acceso a la Universidad (PAU y Pruebas de Acceso anteriores)</t>
  </si>
  <si>
    <t>-Mayores de 40 años con acreditación de experiencia laboral o profesional</t>
  </si>
  <si>
    <t>-Estudiantes procedentes de sistemas educativos extranjeros, previa solicitud de homologación, del título de origen al título español de bachiller</t>
  </si>
  <si>
    <t>-Convalidación parcial de estudios extranjeros (al menos 30 créditos reconocidos)</t>
  </si>
  <si>
    <t>Vías de acceso</t>
  </si>
  <si>
    <t>Mayores de 40:</t>
  </si>
  <si>
    <t>Titulados universitarios:</t>
  </si>
  <si>
    <t>Desde sistemas extranjeros:</t>
  </si>
  <si>
    <t>-Por poseer otro título universitario o equivalente.</t>
  </si>
  <si>
    <t>-Mediante posesión de los títulos de Técnico Superior correspondientes a las enseñanzas de Formación Profesional y Enseñanzas Artísticas o de Técnico Deportivo Superior correspondientes a las enseñanzas Deportivas o títulos equivalente</t>
  </si>
  <si>
    <t>-Estudiantes procedentes de sistemas miembros de la Unión Europea o de otros estados con los que España haya suscrito Acuerdos Internacionales a este respecto que cumplan los requisitos exigidos en su respectivo país para el acceso a la universidad</t>
  </si>
  <si>
    <t>Tabla 2.8 Resultado del proceso de matriculación en grados por zona geográfica de residencia y sexo</t>
  </si>
  <si>
    <t>Tabla 2.10 Alumnado de nuevo ingreso matriculado en grados  por cupo de admisión, tipo de centro y sexo</t>
  </si>
  <si>
    <t>Tabla 2.11 Alumnado de nuevo ingreso matriculado en grados por cupo de admisión y rama de conocimiento</t>
  </si>
  <si>
    <t>Tabla 2.12 Alumnado de nuevo ingreso matriculado en grados por universidad, cupo de admisión y sexo</t>
  </si>
  <si>
    <t>Tabla 2.13 Alumnado de nuevo ingreso matriculado en grados por cupo de admisión, vía de acceso y sexo</t>
  </si>
  <si>
    <t>Fuente: Consejería de Economía y Conocimiento según datos del Sistema Integrado de Información Universitaria (MECD) y del Distrito Único Andaluz</t>
  </si>
  <si>
    <t xml:space="preserve">Fuente: Consejería de Economía y Conocimiento según datos del Sistema Integrado de Información Universitaria (MECD)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</si>
</sst>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color indexed="48"/>
      <name val="Arial"/>
      <family val="2"/>
    </font>
    <font>
      <b/>
      <sz val="10"/>
      <color indexed="9"/>
      <name val="Arial"/>
      <family val="2"/>
    </font>
    <font>
      <sz val="14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2"/>
      <name val="Arial"/>
      <family val="2"/>
    </font>
    <font>
      <b/>
      <sz val="8"/>
      <name val="Arial"/>
      <family val="2"/>
    </font>
    <font>
      <b/>
      <sz val="12"/>
      <color indexed="48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b/>
      <sz val="8"/>
      <color indexed="9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48"/>
      <name val="Arial"/>
      <family val="2"/>
    </font>
    <font>
      <b/>
      <sz val="8"/>
      <color indexed="48"/>
      <name val="Arial"/>
      <family val="2"/>
    </font>
    <font>
      <b/>
      <sz val="12"/>
      <name val="Arial"/>
      <family val="2"/>
    </font>
    <font>
      <sz val="10"/>
      <color indexed="48"/>
      <name val="Arial"/>
      <family val="2"/>
    </font>
    <font>
      <sz val="12"/>
      <name val="Arial"/>
      <family val="2"/>
    </font>
    <font>
      <b/>
      <sz val="8"/>
      <color indexed="55"/>
      <name val="Arial"/>
      <family val="2"/>
    </font>
    <font>
      <sz val="10"/>
      <color indexed="55"/>
      <name val="Arial"/>
      <family val="2"/>
    </font>
    <font>
      <sz val="10"/>
      <color indexed="59"/>
      <name val="Arial"/>
      <family val="2"/>
    </font>
    <font>
      <b/>
      <sz val="8"/>
      <color indexed="22"/>
      <name val="Arial"/>
      <family val="2"/>
    </font>
    <font>
      <b/>
      <sz val="22"/>
      <color indexed="56"/>
      <name val="Arial"/>
      <family val="2"/>
    </font>
    <font>
      <b/>
      <sz val="10"/>
      <color indexed="56"/>
      <name val="Arial"/>
      <family val="2"/>
    </font>
    <font>
      <b/>
      <sz val="12"/>
      <color indexed="56"/>
      <name val="Arial"/>
      <family val="2"/>
    </font>
    <font>
      <sz val="8"/>
      <name val="Arial"/>
      <family val="2"/>
    </font>
    <font>
      <b/>
      <sz val="14"/>
      <color indexed="56"/>
      <name val="Arial"/>
      <family val="2"/>
    </font>
    <font>
      <sz val="10"/>
      <color indexed="56"/>
      <name val="Arial"/>
      <family val="2"/>
    </font>
    <font>
      <b/>
      <sz val="9"/>
      <color indexed="56"/>
      <name val="Arial"/>
      <family val="2"/>
    </font>
    <font>
      <sz val="9"/>
      <color indexed="56"/>
      <name val="Arial"/>
      <family val="2"/>
    </font>
    <font>
      <sz val="7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sz val="22"/>
      <color rgb="FF3E6273"/>
      <name val="Century Gothic"/>
      <family val="2"/>
    </font>
    <font>
      <b/>
      <sz val="14"/>
      <color rgb="FF3E6273"/>
      <name val="Century Gothic"/>
      <family val="2"/>
    </font>
    <font>
      <b/>
      <sz val="9"/>
      <color rgb="FF3E6273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1"/>
        <bgColor indexed="64"/>
      </patternFill>
    </fill>
  </fills>
  <borders count="34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thin">
        <color indexed="9"/>
      </right>
      <top/>
      <bottom/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21"/>
      </top>
      <bottom style="thin">
        <color indexed="2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2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21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/>
      <top style="thin">
        <color indexed="21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21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 diagonalDown="1"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 style="thin">
        <color indexed="9"/>
      </diagonal>
    </border>
    <border>
      <left/>
      <right/>
      <top style="thin">
        <color indexed="48"/>
      </top>
      <bottom/>
      <diagonal/>
    </border>
    <border>
      <left style="thin">
        <color indexed="9"/>
      </left>
      <right style="thin">
        <color indexed="9"/>
      </right>
      <top style="thin">
        <color indexed="48"/>
      </top>
      <bottom/>
      <diagonal/>
    </border>
    <border diagonalDown="1">
      <left/>
      <right/>
      <top style="thin">
        <color indexed="48"/>
      </top>
      <bottom/>
      <diagonal style="thin">
        <color indexed="9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/>
      <top/>
      <bottom/>
      <diagonal style="thin">
        <color indexed="9"/>
      </diagonal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21"/>
      </top>
      <bottom/>
      <diagonal/>
    </border>
    <border>
      <left/>
      <right style="thin">
        <color indexed="9"/>
      </right>
      <top/>
      <bottom style="thin">
        <color indexed="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26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3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3" fontId="12" fillId="2" borderId="0" xfId="0" applyNumberFormat="1" applyFont="1" applyFill="1" applyBorder="1" applyAlignment="1">
      <alignment horizontal="right" vertical="center"/>
    </xf>
    <xf numFmtId="0" fontId="13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17" fillId="0" borderId="0" xfId="0" applyFont="1"/>
    <xf numFmtId="10" fontId="4" fillId="2" borderId="0" xfId="0" applyNumberFormat="1" applyFont="1" applyFill="1"/>
    <xf numFmtId="3" fontId="14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/>
    </xf>
    <xf numFmtId="0" fontId="18" fillId="2" borderId="0" xfId="0" applyFont="1" applyFill="1"/>
    <xf numFmtId="0" fontId="4" fillId="2" borderId="0" xfId="0" applyFont="1" applyFill="1" applyAlignment="1">
      <alignment horizontal="left"/>
    </xf>
    <xf numFmtId="3" fontId="14" fillId="2" borderId="0" xfId="0" applyNumberFormat="1" applyFont="1" applyFill="1" applyBorder="1" applyAlignment="1">
      <alignment horizontal="right" vertical="center" wrapText="1"/>
    </xf>
    <xf numFmtId="3" fontId="14" fillId="2" borderId="0" xfId="0" applyNumberFormat="1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4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3" fontId="2" fillId="0" borderId="0" xfId="0" applyNumberFormat="1" applyFont="1" applyFill="1"/>
    <xf numFmtId="3" fontId="18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 vertical="center" wrapText="1"/>
    </xf>
    <xf numFmtId="3" fontId="18" fillId="2" borderId="0" xfId="0" applyNumberFormat="1" applyFont="1" applyFill="1" applyBorder="1" applyAlignment="1">
      <alignment horizontal="right" vertical="center"/>
    </xf>
    <xf numFmtId="3" fontId="4" fillId="2" borderId="0" xfId="0" applyNumberFormat="1" applyFont="1" applyFill="1"/>
    <xf numFmtId="0" fontId="27" fillId="2" borderId="0" xfId="0" applyFont="1" applyFill="1"/>
    <xf numFmtId="0" fontId="13" fillId="2" borderId="0" xfId="0" applyFont="1" applyFill="1" applyAlignment="1">
      <alignment horizontal="center" vertical="center" wrapText="1"/>
    </xf>
    <xf numFmtId="3" fontId="0" fillId="2" borderId="0" xfId="0" applyNumberFormat="1" applyFill="1"/>
    <xf numFmtId="0" fontId="14" fillId="2" borderId="0" xfId="0" applyFont="1" applyFill="1" applyBorder="1" applyAlignment="1">
      <alignment horizontal="left"/>
    </xf>
    <xf numFmtId="0" fontId="4" fillId="0" borderId="0" xfId="0" applyFont="1" applyFill="1" applyBorder="1"/>
    <xf numFmtId="0" fontId="8" fillId="2" borderId="0" xfId="0" applyFont="1" applyFill="1" applyBorder="1" applyAlignment="1">
      <alignment horizontal="right" vertical="top"/>
    </xf>
    <xf numFmtId="3" fontId="18" fillId="0" borderId="0" xfId="0" applyNumberFormat="1" applyFont="1" applyFill="1" applyBorder="1" applyAlignment="1">
      <alignment horizontal="right"/>
    </xf>
    <xf numFmtId="0" fontId="9" fillId="3" borderId="3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right" vertical="top"/>
    </xf>
    <xf numFmtId="0" fontId="8" fillId="2" borderId="4" xfId="0" applyFont="1" applyFill="1" applyBorder="1" applyAlignment="1">
      <alignment horizontal="right" vertical="top"/>
    </xf>
    <xf numFmtId="0" fontId="8" fillId="2" borderId="5" xfId="0" applyFont="1" applyFill="1" applyBorder="1" applyAlignment="1">
      <alignment horizontal="left" vertical="top"/>
    </xf>
    <xf numFmtId="0" fontId="25" fillId="0" borderId="0" xfId="0" applyFont="1"/>
    <xf numFmtId="0" fontId="20" fillId="4" borderId="6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left" vertical="top"/>
    </xf>
    <xf numFmtId="0" fontId="8" fillId="2" borderId="8" xfId="0" applyFont="1" applyFill="1" applyBorder="1" applyAlignment="1">
      <alignment horizontal="right" vertical="top"/>
    </xf>
    <xf numFmtId="0" fontId="8" fillId="2" borderId="6" xfId="0" applyFont="1" applyFill="1" applyBorder="1" applyAlignment="1">
      <alignment horizontal="right" vertical="top"/>
    </xf>
    <xf numFmtId="0" fontId="0" fillId="0" borderId="1" xfId="0" applyBorder="1"/>
    <xf numFmtId="0" fontId="20" fillId="4" borderId="8" xfId="0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28" fillId="0" borderId="0" xfId="0" applyFont="1" applyFill="1" applyBorder="1" applyAlignment="1">
      <alignment vertical="center" wrapText="1"/>
    </xf>
    <xf numFmtId="0" fontId="29" fillId="2" borderId="0" xfId="0" applyFont="1" applyFill="1"/>
    <xf numFmtId="0" fontId="29" fillId="0" borderId="0" xfId="0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13" fillId="2" borderId="0" xfId="0" applyFont="1" applyFill="1" applyAlignment="1"/>
    <xf numFmtId="0" fontId="0" fillId="0" borderId="0" xfId="0" applyAlignment="1"/>
    <xf numFmtId="0" fontId="13" fillId="2" borderId="0" xfId="0" applyFont="1" applyFill="1" applyAlignment="1">
      <alignment vertical="center" wrapText="1"/>
    </xf>
    <xf numFmtId="0" fontId="4" fillId="2" borderId="0" xfId="0" applyFont="1" applyFill="1" applyAlignment="1"/>
    <xf numFmtId="0" fontId="24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0" fontId="30" fillId="0" borderId="0" xfId="0" applyFont="1" applyAlignment="1">
      <alignment horizontal="right"/>
    </xf>
    <xf numFmtId="3" fontId="31" fillId="0" borderId="0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27" fillId="0" borderId="0" xfId="0" applyFont="1" applyFill="1"/>
    <xf numFmtId="0" fontId="32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5" fillId="2" borderId="0" xfId="0" applyFont="1" applyFill="1" applyAlignment="1"/>
    <xf numFmtId="0" fontId="33" fillId="2" borderId="0" xfId="0" applyFont="1" applyFill="1" applyAlignment="1"/>
    <xf numFmtId="0" fontId="34" fillId="2" borderId="0" xfId="0" applyFont="1" applyFill="1" applyAlignment="1"/>
    <xf numFmtId="0" fontId="5" fillId="2" borderId="0" xfId="0" applyFont="1" applyFill="1" applyAlignment="1">
      <alignment vertical="center"/>
    </xf>
    <xf numFmtId="0" fontId="26" fillId="0" borderId="0" xfId="0" applyFont="1" applyAlignment="1">
      <alignment wrapText="1"/>
    </xf>
    <xf numFmtId="0" fontId="7" fillId="2" borderId="0" xfId="0" applyFont="1" applyFill="1" applyAlignment="1">
      <alignment wrapText="1"/>
    </xf>
    <xf numFmtId="0" fontId="12" fillId="0" borderId="1" xfId="0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 vertical="center" wrapText="1"/>
    </xf>
    <xf numFmtId="0" fontId="20" fillId="7" borderId="0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3" fontId="21" fillId="0" borderId="1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/>
    <xf numFmtId="0" fontId="14" fillId="0" borderId="1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3" fontId="12" fillId="0" borderId="10" xfId="0" applyNumberFormat="1" applyFont="1" applyFill="1" applyBorder="1" applyAlignment="1">
      <alignment horizontal="right" vertical="center"/>
    </xf>
    <xf numFmtId="0" fontId="19" fillId="7" borderId="11" xfId="0" applyFont="1" applyFill="1" applyBorder="1" applyAlignment="1">
      <alignment horizontal="right" vertical="center" wrapText="1"/>
    </xf>
    <xf numFmtId="0" fontId="19" fillId="7" borderId="11" xfId="0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/>
    </xf>
    <xf numFmtId="0" fontId="14" fillId="0" borderId="10" xfId="0" applyFont="1" applyFill="1" applyBorder="1" applyAlignment="1">
      <alignment horizontal="left"/>
    </xf>
    <xf numFmtId="3" fontId="14" fillId="0" borderId="10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left" vertical="center"/>
    </xf>
    <xf numFmtId="3" fontId="18" fillId="0" borderId="10" xfId="0" applyNumberFormat="1" applyFont="1" applyFill="1" applyBorder="1" applyAlignment="1">
      <alignment horizontal="right"/>
    </xf>
    <xf numFmtId="0" fontId="14" fillId="0" borderId="1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right" vertical="top"/>
    </xf>
    <xf numFmtId="3" fontId="14" fillId="0" borderId="12" xfId="0" applyNumberFormat="1" applyFont="1" applyFill="1" applyBorder="1" applyAlignment="1">
      <alignment horizontal="right"/>
    </xf>
    <xf numFmtId="0" fontId="20" fillId="7" borderId="11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20" fillId="7" borderId="11" xfId="0" applyFont="1" applyFill="1" applyBorder="1"/>
    <xf numFmtId="0" fontId="14" fillId="0" borderId="14" xfId="0" applyFont="1" applyFill="1" applyBorder="1"/>
    <xf numFmtId="3" fontId="18" fillId="0" borderId="0" xfId="0" applyNumberFormat="1" applyFont="1" applyFill="1"/>
    <xf numFmtId="0" fontId="14" fillId="0" borderId="15" xfId="0" applyFont="1" applyFill="1" applyBorder="1"/>
    <xf numFmtId="0" fontId="14" fillId="0" borderId="16" xfId="0" applyFont="1" applyFill="1" applyBorder="1"/>
    <xf numFmtId="0" fontId="14" fillId="0" borderId="17" xfId="0" applyFont="1" applyFill="1" applyBorder="1"/>
    <xf numFmtId="3" fontId="18" fillId="0" borderId="1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3" fontId="10" fillId="0" borderId="12" xfId="0" applyNumberFormat="1" applyFont="1" applyFill="1" applyBorder="1" applyAlignment="1">
      <alignment horizontal="right"/>
    </xf>
    <xf numFmtId="3" fontId="12" fillId="0" borderId="12" xfId="0" applyNumberFormat="1" applyFont="1" applyFill="1" applyBorder="1" applyAlignment="1">
      <alignment horizontal="right"/>
    </xf>
    <xf numFmtId="0" fontId="12" fillId="0" borderId="18" xfId="0" applyFont="1" applyFill="1" applyBorder="1" applyAlignment="1">
      <alignment horizontal="left"/>
    </xf>
    <xf numFmtId="3" fontId="10" fillId="0" borderId="18" xfId="0" applyNumberFormat="1" applyFont="1" applyFill="1" applyBorder="1" applyAlignment="1">
      <alignment horizontal="right"/>
    </xf>
    <xf numFmtId="3" fontId="12" fillId="0" borderId="18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horizontal="right" vertical="center"/>
    </xf>
    <xf numFmtId="0" fontId="14" fillId="0" borderId="18" xfId="0" applyFont="1" applyFill="1" applyBorder="1" applyAlignment="1">
      <alignment vertical="center"/>
    </xf>
    <xf numFmtId="3" fontId="14" fillId="0" borderId="18" xfId="0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vertical="center"/>
    </xf>
    <xf numFmtId="3" fontId="14" fillId="0" borderId="12" xfId="0" applyNumberFormat="1" applyFont="1" applyFill="1" applyBorder="1" applyAlignment="1">
      <alignment horizontal="right" vertical="center"/>
    </xf>
    <xf numFmtId="0" fontId="14" fillId="0" borderId="18" xfId="0" applyFont="1" applyFill="1" applyBorder="1"/>
    <xf numFmtId="3" fontId="18" fillId="0" borderId="18" xfId="0" applyNumberFormat="1" applyFont="1" applyFill="1" applyBorder="1" applyAlignment="1">
      <alignment horizontal="right"/>
    </xf>
    <xf numFmtId="3" fontId="14" fillId="0" borderId="18" xfId="0" applyNumberFormat="1" applyFont="1" applyFill="1" applyBorder="1" applyAlignment="1">
      <alignment horizontal="right"/>
    </xf>
    <xf numFmtId="0" fontId="14" fillId="0" borderId="12" xfId="0" applyFont="1" applyFill="1" applyBorder="1"/>
    <xf numFmtId="3" fontId="18" fillId="0" borderId="12" xfId="0" applyNumberFormat="1" applyFont="1" applyFill="1" applyBorder="1" applyAlignment="1">
      <alignment horizontal="right"/>
    </xf>
    <xf numFmtId="0" fontId="20" fillId="7" borderId="11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 shrinkToFit="1"/>
    </xf>
    <xf numFmtId="3" fontId="18" fillId="2" borderId="18" xfId="0" applyNumberFormat="1" applyFont="1" applyFill="1" applyBorder="1" applyAlignment="1">
      <alignment horizontal="right" vertical="center" wrapText="1"/>
    </xf>
    <xf numFmtId="3" fontId="14" fillId="2" borderId="18" xfId="0" applyNumberFormat="1" applyFont="1" applyFill="1" applyBorder="1" applyAlignment="1">
      <alignment horizontal="right" vertical="center" wrapText="1"/>
    </xf>
    <xf numFmtId="3" fontId="18" fillId="2" borderId="12" xfId="0" applyNumberFormat="1" applyFont="1" applyFill="1" applyBorder="1" applyAlignment="1">
      <alignment horizontal="right" vertical="center" wrapText="1"/>
    </xf>
    <xf numFmtId="3" fontId="14" fillId="2" borderId="12" xfId="0" applyNumberFormat="1" applyFont="1" applyFill="1" applyBorder="1" applyAlignment="1">
      <alignment horizontal="right" vertical="center" wrapText="1"/>
    </xf>
    <xf numFmtId="0" fontId="18" fillId="0" borderId="19" xfId="0" applyFont="1" applyFill="1" applyBorder="1" applyAlignment="1">
      <alignment horizontal="left" vertical="center"/>
    </xf>
    <xf numFmtId="0" fontId="18" fillId="0" borderId="20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8" fillId="0" borderId="22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20" fillId="7" borderId="23" xfId="0" applyFont="1" applyFill="1" applyBorder="1" applyAlignment="1">
      <alignment horizontal="center" vertical="center" wrapText="1"/>
    </xf>
    <xf numFmtId="0" fontId="33" fillId="2" borderId="0" xfId="0" applyFont="1" applyFill="1" applyAlignment="1">
      <alignment wrapText="1"/>
    </xf>
    <xf numFmtId="0" fontId="20" fillId="7" borderId="24" xfId="0" applyFont="1" applyFill="1" applyBorder="1" applyAlignment="1">
      <alignment horizontal="center" vertical="center" wrapText="1"/>
    </xf>
    <xf numFmtId="3" fontId="14" fillId="0" borderId="10" xfId="0" applyNumberFormat="1" applyFont="1" applyFill="1" applyBorder="1" applyAlignment="1">
      <alignment horizontal="right" vertical="center"/>
    </xf>
    <xf numFmtId="0" fontId="20" fillId="7" borderId="25" xfId="0" applyFont="1" applyFill="1" applyBorder="1" applyAlignment="1">
      <alignment horizontal="center" vertical="center" wrapText="1"/>
    </xf>
    <xf numFmtId="0" fontId="20" fillId="7" borderId="2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20" fillId="7" borderId="27" xfId="0" applyFont="1" applyFill="1" applyBorder="1" applyAlignment="1">
      <alignment vertical="center" wrapText="1"/>
    </xf>
    <xf numFmtId="0" fontId="19" fillId="7" borderId="1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right" vertical="center" wrapText="1"/>
    </xf>
    <xf numFmtId="3" fontId="14" fillId="0" borderId="0" xfId="0" applyNumberFormat="1" applyFont="1" applyFill="1" applyBorder="1" applyAlignment="1">
      <alignment horizontal="right" vertical="center" wrapText="1"/>
    </xf>
    <xf numFmtId="0" fontId="19" fillId="7" borderId="2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Border="1" applyAlignment="1">
      <alignment horizontal="right"/>
    </xf>
    <xf numFmtId="0" fontId="37" fillId="2" borderId="0" xfId="0" applyFont="1" applyFill="1" applyAlignment="1">
      <alignment horizontal="left" wrapText="1"/>
    </xf>
    <xf numFmtId="0" fontId="37" fillId="0" borderId="0" xfId="0" applyFont="1"/>
    <xf numFmtId="0" fontId="36" fillId="2" borderId="0" xfId="0" applyFont="1" applyFill="1" applyAlignment="1">
      <alignment horizontal="left" wrapText="1"/>
    </xf>
    <xf numFmtId="0" fontId="38" fillId="2" borderId="0" xfId="0" applyFont="1" applyFill="1" applyAlignment="1"/>
    <xf numFmtId="0" fontId="39" fillId="0" borderId="0" xfId="0" applyFont="1"/>
    <xf numFmtId="0" fontId="38" fillId="2" borderId="0" xfId="2" applyFont="1" applyFill="1" applyAlignment="1" applyProtection="1"/>
    <xf numFmtId="0" fontId="38" fillId="2" borderId="0" xfId="0" applyFont="1" applyFill="1"/>
    <xf numFmtId="0" fontId="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40" fillId="2" borderId="0" xfId="0" applyFont="1" applyFill="1"/>
    <xf numFmtId="0" fontId="41" fillId="2" borderId="0" xfId="0" applyFont="1" applyFill="1"/>
    <xf numFmtId="3" fontId="18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20" fillId="7" borderId="20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20" fillId="7" borderId="20" xfId="0" applyFont="1" applyFill="1" applyBorder="1" applyAlignment="1">
      <alignment vertical="center" wrapText="1"/>
    </xf>
    <xf numFmtId="0" fontId="42" fillId="2" borderId="0" xfId="0" applyFont="1" applyFill="1" applyAlignment="1">
      <alignment horizontal="left"/>
    </xf>
    <xf numFmtId="0" fontId="40" fillId="2" borderId="0" xfId="0" applyFont="1" applyFill="1" applyAlignment="1">
      <alignment vertical="center"/>
    </xf>
    <xf numFmtId="0" fontId="40" fillId="2" borderId="0" xfId="0" quotePrefix="1" applyFont="1" applyFill="1" applyAlignment="1">
      <alignment horizontal="left" indent="2"/>
    </xf>
    <xf numFmtId="0" fontId="40" fillId="2" borderId="0" xfId="0" quotePrefix="1" applyFont="1" applyFill="1" applyAlignment="1">
      <alignment horizontal="left" wrapText="1"/>
    </xf>
    <xf numFmtId="0" fontId="40" fillId="2" borderId="0" xfId="0" applyFont="1" applyFill="1" applyAlignment="1">
      <alignment horizontal="left"/>
    </xf>
    <xf numFmtId="0" fontId="22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/>
    </xf>
    <xf numFmtId="0" fontId="32" fillId="6" borderId="0" xfId="0" applyFont="1" applyFill="1" applyBorder="1" applyAlignment="1">
      <alignment horizontal="center" vertical="center" wrapText="1"/>
    </xf>
    <xf numFmtId="0" fontId="20" fillId="7" borderId="0" xfId="0" applyFont="1" applyFill="1" applyBorder="1" applyAlignment="1">
      <alignment vertical="center" wrapText="1"/>
    </xf>
    <xf numFmtId="0" fontId="20" fillId="7" borderId="0" xfId="0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left" vertical="center" wrapText="1"/>
    </xf>
    <xf numFmtId="0" fontId="19" fillId="7" borderId="11" xfId="0" applyFont="1" applyFill="1" applyBorder="1" applyAlignment="1">
      <alignment horizontal="right" vertical="center" wrapText="1"/>
    </xf>
    <xf numFmtId="0" fontId="19" fillId="7" borderId="11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20" fillId="7" borderId="0" xfId="0" applyFont="1" applyFill="1" applyBorder="1" applyAlignment="1">
      <alignment horizontal="left" vertical="center" wrapText="1"/>
    </xf>
    <xf numFmtId="0" fontId="20" fillId="7" borderId="0" xfId="0" applyFont="1" applyFill="1" applyBorder="1" applyAlignment="1">
      <alignment horizontal="right" vertical="center"/>
    </xf>
    <xf numFmtId="0" fontId="6" fillId="7" borderId="0" xfId="0" applyFont="1" applyFill="1" applyBorder="1" applyAlignment="1">
      <alignment horizontal="right" vertical="center"/>
    </xf>
    <xf numFmtId="0" fontId="20" fillId="7" borderId="11" xfId="0" applyFont="1" applyFill="1" applyBorder="1" applyAlignment="1">
      <alignment horizontal="center"/>
    </xf>
    <xf numFmtId="0" fontId="20" fillId="7" borderId="11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20" fillId="7" borderId="29" xfId="0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left" vertical="center" wrapText="1"/>
    </xf>
    <xf numFmtId="0" fontId="20" fillId="7" borderId="2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left" vertical="center" wrapText="1"/>
    </xf>
    <xf numFmtId="0" fontId="6" fillId="7" borderId="13" xfId="0" applyFont="1" applyFill="1" applyBorder="1" applyAlignment="1">
      <alignment horizontal="left" vertical="center" wrapText="1"/>
    </xf>
    <xf numFmtId="0" fontId="6" fillId="7" borderId="31" xfId="0" applyFont="1" applyFill="1" applyBorder="1" applyAlignment="1">
      <alignment horizontal="left" vertical="center" wrapText="1"/>
    </xf>
    <xf numFmtId="0" fontId="14" fillId="0" borderId="32" xfId="0" applyFont="1" applyFill="1" applyBorder="1" applyAlignment="1">
      <alignment horizontal="left" vertical="center"/>
    </xf>
    <xf numFmtId="0" fontId="14" fillId="0" borderId="33" xfId="0" applyFont="1" applyFill="1" applyBorder="1" applyAlignment="1">
      <alignment horizontal="left" vertical="center"/>
    </xf>
    <xf numFmtId="0" fontId="33" fillId="2" borderId="0" xfId="0" applyFont="1" applyFill="1" applyAlignment="1">
      <alignment horizontal="left" wrapText="1"/>
    </xf>
    <xf numFmtId="0" fontId="14" fillId="0" borderId="8" xfId="0" applyFont="1" applyFill="1" applyBorder="1" applyAlignment="1">
      <alignment horizontal="left" vertical="center"/>
    </xf>
    <xf numFmtId="0" fontId="20" fillId="7" borderId="24" xfId="0" applyFont="1" applyFill="1" applyBorder="1" applyAlignment="1">
      <alignment horizontal="center" vertical="center" wrapText="1"/>
    </xf>
    <xf numFmtId="0" fontId="20" fillId="7" borderId="1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 wrapText="1"/>
    </xf>
    <xf numFmtId="0" fontId="19" fillId="7" borderId="31" xfId="0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2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25" fillId="0" borderId="0" xfId="0" applyFont="1" applyAlignment="1">
      <alignment wrapText="1"/>
    </xf>
    <xf numFmtId="0" fontId="20" fillId="7" borderId="19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 wrapText="1"/>
    </xf>
    <xf numFmtId="0" fontId="40" fillId="2" borderId="0" xfId="0" quotePrefix="1" applyFont="1" applyFill="1" applyAlignment="1">
      <alignment horizontal="left" wrapText="1" indent="2"/>
    </xf>
    <xf numFmtId="0" fontId="20" fillId="7" borderId="23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4" fillId="6" borderId="0" xfId="0" applyFont="1" applyFill="1" applyBorder="1" applyAlignment="1">
      <alignment vertical="center"/>
    </xf>
    <xf numFmtId="0" fontId="44" fillId="6" borderId="0" xfId="0" applyFont="1" applyFill="1"/>
    <xf numFmtId="0" fontId="45" fillId="2" borderId="0" xfId="2" applyFont="1" applyFill="1" applyAlignment="1" applyProtection="1">
      <alignment vertical="top" wrapText="1"/>
    </xf>
    <xf numFmtId="0" fontId="45" fillId="2" borderId="0" xfId="0" applyFont="1" applyFill="1" applyAlignment="1"/>
    <xf numFmtId="0" fontId="45" fillId="2" borderId="0" xfId="0" applyFont="1" applyFill="1" applyAlignment="1">
      <alignment horizontal="left" vertical="center" wrapText="1"/>
    </xf>
    <xf numFmtId="0" fontId="45" fillId="2" borderId="0" xfId="2" applyFont="1" applyFill="1" applyAlignment="1" applyProtection="1"/>
    <xf numFmtId="0" fontId="45" fillId="2" borderId="0" xfId="0" applyFont="1" applyFill="1"/>
  </cellXfs>
  <cellStyles count="3">
    <cellStyle name="Euro" xfId="1"/>
    <cellStyle name="Hipervínculo" xfId="2" builtinId="8"/>
    <cellStyle name="Normal" xfId="0" builtinId="0"/>
  </cellStyles>
  <dxfs count="0"/>
  <tableStyles count="0" defaultTableStyle="TableStyleMedium2" defaultPivotStyle="PivotStyleLight16"/>
  <colors>
    <mruColors>
      <color rgb="FF3E62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A50-4ECD-A9C7-8D4DEFF7C00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50-4ECD-A9C7-8D4DEFF7C00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A50-4ECD-A9C7-8D4DEFF7C00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FA50-4ECD-A9C7-8D4DEFF7C00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A50-4ECD-A9C7-8D4DEFF7C00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A50-4ECD-A9C7-8D4DEFF7C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4D01-471D-8FE1-235246AEC8A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01-471D-8FE1-235246AEC8A4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D01-471D-8FE1-235246AEC8A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4D01-471D-8FE1-235246AEC8A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D01-471D-8FE1-235246AEC8A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4D01-471D-8FE1-235246AEC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9D91-4747-AB8C-C6B24E88EDF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9D91-4747-AB8C-C6B24E88E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829448"/>
        <c:axId val="1"/>
      </c:barChart>
      <c:catAx>
        <c:axId val="425829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5829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906-40CC-812F-FD27F2B1A00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06-40CC-812F-FD27F2B1A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58A-4B94-8C94-EC9FFE2E7938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8A-4B94-8C94-EC9FFE2E7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46A-4D60-B0BB-3789F03628E7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6A-4D60-B0BB-3789F0362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4D-4712-B87F-5CE02250CA4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4D-4712-B87F-5CE02250C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9B-4A90-84D8-0B0FE7AF8ED8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9B-4A90-84D8-0B0FE7AF8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2F0-4F15-960F-5DEA5A5EDB0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F0-4F15-960F-5DEA5A5ED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7EC-44C6-B378-9F3B3D934C1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EC-44C6-B378-9F3B3D934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7A-4ED8-83E0-C8253507542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A-4ED8-83E0-C82535075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B63-40B6-96D9-89F1F9C01206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63-40B6-96D9-89F1F9C01206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63-40B6-96D9-89F1F9C01206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3B63-40B6-96D9-89F1F9C0120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63-40B6-96D9-89F1F9C01206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3B63-40B6-96D9-89F1F9C01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B3C-4FB5-8E87-9144408E0E5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3C-4FB5-8E87-9144408E0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9A4-4154-B083-72FAD6C6ACC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4-4154-B083-72FAD6C6ACC9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9A4-4154-B083-72FAD6C6ACC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19A4-4154-B083-72FAD6C6ACC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9A4-4154-B083-72FAD6C6ACC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9A4-4154-B083-72FAD6C6A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077-46E9-B8D8-CB6BC8CC6AD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77-46E9-B8D8-CB6BC8CC6AD5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077-46E9-B8D8-CB6BC8CC6AD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8077-46E9-B8D8-CB6BC8CC6A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077-46E9-B8D8-CB6BC8CC6AD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8077-46E9-B8D8-CB6BC8CC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0EE-4FC3-AB36-F955A9C39C46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0EE-4FC3-AB36-F955A9C39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849608"/>
        <c:axId val="1"/>
      </c:barChart>
      <c:catAx>
        <c:axId val="42084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08496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088-4A10-9CD2-C243D6A2D80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88-4A10-9CD2-C243D6A2D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EB1-45D3-B62F-57DFDAE1CDE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B1-45D3-B62F-57DFDAE1C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595-429C-B558-E4B2DF1137A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95-429C-B558-E4B2DF113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6B4-4105-9D11-CF9C83A3A1E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B4-4105-9D11-CF9C83A3A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5A4-4769-9B69-2458C987EE4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A4-4769-9B69-2458C987E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DDA-4952-BD0E-18A5B453748C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DA-4952-BD0E-18A5B4537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E0A-484B-ABE2-596E941E9DE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0A-484B-ABE2-596E941E9DE0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E0A-484B-ABE2-596E941E9DE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9E0A-484B-ABE2-596E941E9DE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E0A-484B-ABE2-596E941E9DE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9E0A-484B-ABE2-596E941E9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155-45DD-A0DA-FE6A0D7ED21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55-45DD-A0DA-FE6A0D7ED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BDB-4082-B2F6-3BC55AB71D4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DB-4082-B2F6-3BC55AB7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EBC-46A9-81D2-18F1F360808A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BC-46A9-81D2-18F1F3608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7FA-4097-B607-E6C665B14AE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FA-4097-B607-E6C665B14AE5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7FA-4097-B607-E6C665B14AE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27FA-4097-B607-E6C665B14A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7FA-4097-B607-E6C665B14AE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27FA-4097-B607-E6C665B14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F8F-46DF-AAD7-1601EA49242A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F-46DF-AAD7-1601EA4924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F8F-46DF-AAD7-1601EA49242A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FF8F-46DF-AAD7-1601EA49242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F8F-46DF-AAD7-1601EA49242A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F8F-46DF-AAD7-1601EA492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532-4D11-9FCD-FCB3D9D40E8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32-4D11-9FCD-FCB3D9D40E8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532-4D11-9FCD-FCB3D9D40E8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3532-4D11-9FCD-FCB3D9D40E8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532-4D11-9FCD-FCB3D9D40E8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3532-4D11-9FCD-FCB3D9D40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FFA-493C-97B3-FCFEA7432CA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FA-493C-97B3-FCFEA7432CAE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FFA-493C-97B3-FCFEA7432CA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9FFA-493C-97B3-FCFEA7432CA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FFA-493C-97B3-FCFEA7432CA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9FFA-493C-97B3-FCFEA7432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de nuevo ingresoen la rama de Artes y Humanidades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</c:v>
          </c:tx>
          <c:spPr>
            <a:solidFill>
              <a:srgbClr val="3366FF"/>
            </a:solidFill>
            <a:ln w="25400">
              <a:noFill/>
            </a:ln>
          </c:spPr>
          <c:invertIfNegative val="0"/>
          <c:val>
            <c:numRef>
              <c:f>('Tabla 2.9'!$D$4,'Tabla 2.9'!$D$6,'Tabla 2.9'!$D$8,'Tabla 2.9'!$D$10,'Tabla 2.9'!$D$12,'Tabla 2.9'!$D$14,'Tabla 2.9'!$D$16,'Tabla 2.9'!$D$18,'Tabla 2.9'!$D$20)</c:f>
              <c:numCache>
                <c:formatCode>#,##0</c:formatCode>
                <c:ptCount val="9"/>
                <c:pt idx="0">
                  <c:v>155</c:v>
                </c:pt>
                <c:pt idx="1">
                  <c:v>260</c:v>
                </c:pt>
                <c:pt idx="2">
                  <c:v>292</c:v>
                </c:pt>
                <c:pt idx="3">
                  <c:v>1289</c:v>
                </c:pt>
                <c:pt idx="4">
                  <c:v>171</c:v>
                </c:pt>
                <c:pt idx="5">
                  <c:v>134</c:v>
                </c:pt>
                <c:pt idx="6">
                  <c:v>688</c:v>
                </c:pt>
                <c:pt idx="7">
                  <c:v>207</c:v>
                </c:pt>
                <c:pt idx="8">
                  <c:v>1055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4-4C2B-980E-1CE5F6F2BD03}"/>
            </c:ext>
          </c:extLst>
        </c:ser>
        <c:ser>
          <c:idx val="1"/>
          <c:order val="1"/>
          <c:tx>
            <c:v>NM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('Tabla 2.9'!#REF!,'Tabla 2.9'!#REF!,'Tabla 2.9'!#REF!,'Tabla 2.9'!#REF!,'Tabla 2.9'!#REF!,'Tabla 2.9'!#REF!,'Tabla 2.9'!#REF!,'Tabla 2.9'!#REF!,'Tabla 2.9'!#REF!)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4-4C2B-980E-1CE5F6F2BD03}"/>
            </c:ext>
          </c:extLst>
        </c:ser>
        <c:ser>
          <c:idx val="2"/>
          <c:order val="2"/>
          <c:tx>
            <c:v>M</c:v>
          </c:tx>
          <c:spPr>
            <a:solidFill>
              <a:srgbClr val="CCFFFF"/>
            </a:solidFill>
            <a:ln w="25400">
              <a:noFill/>
            </a:ln>
          </c:spPr>
          <c:invertIfNegative val="0"/>
          <c:val>
            <c:numRef>
              <c:f>('Tabla 2.9'!$D$5,'Tabla 2.9'!$D$7,'Tabla 2.9'!$D$9,'Tabla 2.9'!$D$11,'Tabla 2.9'!$D$13,'Tabla 2.9'!$D$15,'Tabla 2.9'!$D$17,'Tabla 2.9'!$D$19,'Tabla 2.9'!$D$21)</c:f>
              <c:numCache>
                <c:formatCode>#,##0</c:formatCode>
                <c:ptCount val="9"/>
                <c:pt idx="0">
                  <c:v>27</c:v>
                </c:pt>
                <c:pt idx="1">
                  <c:v>56</c:v>
                </c:pt>
                <c:pt idx="2">
                  <c:v>121</c:v>
                </c:pt>
                <c:pt idx="3">
                  <c:v>240</c:v>
                </c:pt>
                <c:pt idx="4">
                  <c:v>24</c:v>
                </c:pt>
                <c:pt idx="5">
                  <c:v>30</c:v>
                </c:pt>
                <c:pt idx="6">
                  <c:v>155</c:v>
                </c:pt>
                <c:pt idx="7">
                  <c:v>73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24-4C2B-980E-1CE5F6F2B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56368"/>
        <c:axId val="1"/>
      </c:barChart>
      <c:catAx>
        <c:axId val="42785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8563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de nuevo ingresoen la rama de Artes y Humanidades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</c:v>
          </c:tx>
          <c:spPr>
            <a:solidFill>
              <a:srgbClr val="3366FF"/>
            </a:solidFill>
            <a:ln w="25400">
              <a:noFill/>
            </a:ln>
          </c:spPr>
          <c:invertIfNegative val="0"/>
          <c:val>
            <c:numRef>
              <c:f>('Tabla 2.9'!$D$4,'Tabla 2.9'!$D$6,'Tabla 2.9'!$D$8,'Tabla 2.9'!$D$10,'Tabla 2.9'!$D$12,'Tabla 2.9'!$D$14,'Tabla 2.9'!$D$16,'Tabla 2.9'!$D$18,'Tabla 2.9'!$D$20)</c:f>
              <c:numCache>
                <c:formatCode>#,##0</c:formatCode>
                <c:ptCount val="9"/>
                <c:pt idx="0">
                  <c:v>155</c:v>
                </c:pt>
                <c:pt idx="1">
                  <c:v>260</c:v>
                </c:pt>
                <c:pt idx="2">
                  <c:v>292</c:v>
                </c:pt>
                <c:pt idx="3">
                  <c:v>1289</c:v>
                </c:pt>
                <c:pt idx="4">
                  <c:v>171</c:v>
                </c:pt>
                <c:pt idx="5">
                  <c:v>134</c:v>
                </c:pt>
                <c:pt idx="6">
                  <c:v>688</c:v>
                </c:pt>
                <c:pt idx="7">
                  <c:v>207</c:v>
                </c:pt>
                <c:pt idx="8">
                  <c:v>1055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5-422A-A3FC-441F87F357F1}"/>
            </c:ext>
          </c:extLst>
        </c:ser>
        <c:ser>
          <c:idx val="1"/>
          <c:order val="1"/>
          <c:tx>
            <c:v>NM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('Tabla 2.9'!#REF!,'Tabla 2.9'!#REF!,'Tabla 2.9'!#REF!,'Tabla 2.9'!#REF!,'Tabla 2.9'!#REF!,'Tabla 2.9'!#REF!,'Tabla 2.9'!#REF!,'Tabla 2.9'!#REF!,'Tabla 2.9'!#REF!)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5-422A-A3FC-441F87F357F1}"/>
            </c:ext>
          </c:extLst>
        </c:ser>
        <c:ser>
          <c:idx val="2"/>
          <c:order val="2"/>
          <c:tx>
            <c:v>M</c:v>
          </c:tx>
          <c:spPr>
            <a:solidFill>
              <a:srgbClr val="CCFFFF"/>
            </a:solidFill>
            <a:ln w="25400">
              <a:noFill/>
            </a:ln>
          </c:spPr>
          <c:invertIfNegative val="0"/>
          <c:val>
            <c:numRef>
              <c:f>('Tabla 2.9'!$D$5,'Tabla 2.9'!$D$7,'Tabla 2.9'!$D$9,'Tabla 2.9'!$D$11,'Tabla 2.9'!$D$13,'Tabla 2.9'!$D$15,'Tabla 2.9'!$D$17,'Tabla 2.9'!$D$19,'Tabla 2.9'!$D$21)</c:f>
              <c:numCache>
                <c:formatCode>#,##0</c:formatCode>
                <c:ptCount val="9"/>
                <c:pt idx="0">
                  <c:v>27</c:v>
                </c:pt>
                <c:pt idx="1">
                  <c:v>56</c:v>
                </c:pt>
                <c:pt idx="2">
                  <c:v>121</c:v>
                </c:pt>
                <c:pt idx="3">
                  <c:v>240</c:v>
                </c:pt>
                <c:pt idx="4">
                  <c:v>24</c:v>
                </c:pt>
                <c:pt idx="5">
                  <c:v>30</c:v>
                </c:pt>
                <c:pt idx="6">
                  <c:v>155</c:v>
                </c:pt>
                <c:pt idx="7">
                  <c:v>73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D5-422A-A3FC-441F87F35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67520"/>
        <c:axId val="1"/>
      </c:barChart>
      <c:catAx>
        <c:axId val="42786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8675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de nuevo ingresoen la rama de Artes y Humanidades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</c:v>
          </c:tx>
          <c:spPr>
            <a:solidFill>
              <a:srgbClr val="3366FF"/>
            </a:solidFill>
            <a:ln w="25400">
              <a:noFill/>
            </a:ln>
          </c:spPr>
          <c:invertIfNegative val="0"/>
          <c:val>
            <c:numRef>
              <c:f>('Tabla 2.9'!$D$4,'Tabla 2.9'!$D$6,'Tabla 2.9'!$D$8,'Tabla 2.9'!$D$10,'Tabla 2.9'!$D$12,'Tabla 2.9'!$D$14,'Tabla 2.9'!$D$16,'Tabla 2.9'!$D$18,'Tabla 2.9'!$D$20)</c:f>
              <c:numCache>
                <c:formatCode>#,##0</c:formatCode>
                <c:ptCount val="9"/>
                <c:pt idx="0">
                  <c:v>155</c:v>
                </c:pt>
                <c:pt idx="1">
                  <c:v>260</c:v>
                </c:pt>
                <c:pt idx="2">
                  <c:v>292</c:v>
                </c:pt>
                <c:pt idx="3">
                  <c:v>1289</c:v>
                </c:pt>
                <c:pt idx="4">
                  <c:v>171</c:v>
                </c:pt>
                <c:pt idx="5">
                  <c:v>134</c:v>
                </c:pt>
                <c:pt idx="6">
                  <c:v>688</c:v>
                </c:pt>
                <c:pt idx="7">
                  <c:v>207</c:v>
                </c:pt>
                <c:pt idx="8">
                  <c:v>1055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A6-43D5-80A9-F2EF92E5B92E}"/>
            </c:ext>
          </c:extLst>
        </c:ser>
        <c:ser>
          <c:idx val="1"/>
          <c:order val="1"/>
          <c:tx>
            <c:v>NM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('Tabla 2.9'!#REF!,'Tabla 2.9'!#REF!,'Tabla 2.9'!#REF!,'Tabla 2.9'!#REF!,'Tabla 2.9'!#REF!,'Tabla 2.9'!#REF!,'Tabla 2.9'!#REF!,'Tabla 2.9'!#REF!,'Tabla 2.9'!#REF!)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A6-43D5-80A9-F2EF92E5B92E}"/>
            </c:ext>
          </c:extLst>
        </c:ser>
        <c:ser>
          <c:idx val="2"/>
          <c:order val="2"/>
          <c:tx>
            <c:v>M</c:v>
          </c:tx>
          <c:spPr>
            <a:solidFill>
              <a:srgbClr val="CCFFFF"/>
            </a:solidFill>
            <a:ln w="25400">
              <a:noFill/>
            </a:ln>
          </c:spPr>
          <c:invertIfNegative val="0"/>
          <c:val>
            <c:numRef>
              <c:f>('Tabla 2.9'!$D$5,'Tabla 2.9'!$D$7,'Tabla 2.9'!$D$9,'Tabla 2.9'!$D$11,'Tabla 2.9'!$D$13,'Tabla 2.9'!$D$15,'Tabla 2.9'!$D$17,'Tabla 2.9'!$D$19,'Tabla 2.9'!$D$21)</c:f>
              <c:numCache>
                <c:formatCode>#,##0</c:formatCode>
                <c:ptCount val="9"/>
                <c:pt idx="0">
                  <c:v>27</c:v>
                </c:pt>
                <c:pt idx="1">
                  <c:v>56</c:v>
                </c:pt>
                <c:pt idx="2">
                  <c:v>121</c:v>
                </c:pt>
                <c:pt idx="3">
                  <c:v>240</c:v>
                </c:pt>
                <c:pt idx="4">
                  <c:v>24</c:v>
                </c:pt>
                <c:pt idx="5">
                  <c:v>30</c:v>
                </c:pt>
                <c:pt idx="6">
                  <c:v>155</c:v>
                </c:pt>
                <c:pt idx="7">
                  <c:v>73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A6-43D5-80A9-F2EF92E5B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866208"/>
        <c:axId val="1"/>
      </c:barChart>
      <c:catAx>
        <c:axId val="42786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86620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FE7-4CBE-8F4D-6171D497A6E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E7-4CBE-8F4D-6171D497A6EE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FE7-4CBE-8F4D-6171D497A6E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FFE7-4CBE-8F4D-6171D497A6E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FE7-4CBE-8F4D-6171D497A6E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FE7-4CBE-8F4D-6171D497A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de nuevo ingresoen la rama de Artes y Humanidades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</c:v>
          </c:tx>
          <c:spPr>
            <a:solidFill>
              <a:srgbClr val="3366FF"/>
            </a:solidFill>
            <a:ln w="25400">
              <a:noFill/>
            </a:ln>
          </c:spPr>
          <c:invertIfNegative val="0"/>
          <c:val>
            <c:numRef>
              <c:f>('Tabla 2.9'!$D$4,'Tabla 2.9'!$D$6,'Tabla 2.9'!$D$8,'Tabla 2.9'!$D$10,'Tabla 2.9'!$D$12,'Tabla 2.9'!$D$14,'Tabla 2.9'!$D$16,'Tabla 2.9'!$D$18,'Tabla 2.9'!$D$20)</c:f>
              <c:numCache>
                <c:formatCode>#,##0</c:formatCode>
                <c:ptCount val="9"/>
                <c:pt idx="0">
                  <c:v>155</c:v>
                </c:pt>
                <c:pt idx="1">
                  <c:v>260</c:v>
                </c:pt>
                <c:pt idx="2">
                  <c:v>292</c:v>
                </c:pt>
                <c:pt idx="3">
                  <c:v>1289</c:v>
                </c:pt>
                <c:pt idx="4">
                  <c:v>171</c:v>
                </c:pt>
                <c:pt idx="5">
                  <c:v>134</c:v>
                </c:pt>
                <c:pt idx="6">
                  <c:v>688</c:v>
                </c:pt>
                <c:pt idx="7">
                  <c:v>207</c:v>
                </c:pt>
                <c:pt idx="8">
                  <c:v>1055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FB-4541-91A9-6D646ABC4EB1}"/>
            </c:ext>
          </c:extLst>
        </c:ser>
        <c:ser>
          <c:idx val="1"/>
          <c:order val="1"/>
          <c:tx>
            <c:v>NM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('Tabla 2.9'!#REF!,'Tabla 2.9'!#REF!,'Tabla 2.9'!#REF!,'Tabla 2.9'!#REF!,'Tabla 2.9'!#REF!,'Tabla 2.9'!#REF!,'Tabla 2.9'!#REF!,'Tabla 2.9'!#REF!,'Tabla 2.9'!#REF!)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FB-4541-91A9-6D646ABC4EB1}"/>
            </c:ext>
          </c:extLst>
        </c:ser>
        <c:ser>
          <c:idx val="2"/>
          <c:order val="2"/>
          <c:tx>
            <c:v>M</c:v>
          </c:tx>
          <c:spPr>
            <a:solidFill>
              <a:srgbClr val="CCFFFF"/>
            </a:solidFill>
            <a:ln w="25400">
              <a:noFill/>
            </a:ln>
          </c:spPr>
          <c:invertIfNegative val="0"/>
          <c:val>
            <c:numRef>
              <c:f>('Tabla 2.9'!$D$5,'Tabla 2.9'!$D$7,'Tabla 2.9'!$D$9,'Tabla 2.9'!$D$11,'Tabla 2.9'!$D$13,'Tabla 2.9'!$D$15,'Tabla 2.9'!$D$17,'Tabla 2.9'!$D$19,'Tabla 2.9'!$D$21)</c:f>
              <c:numCache>
                <c:formatCode>#,##0</c:formatCode>
                <c:ptCount val="9"/>
                <c:pt idx="0">
                  <c:v>27</c:v>
                </c:pt>
                <c:pt idx="1">
                  <c:v>56</c:v>
                </c:pt>
                <c:pt idx="2">
                  <c:v>121</c:v>
                </c:pt>
                <c:pt idx="3">
                  <c:v>240</c:v>
                </c:pt>
                <c:pt idx="4">
                  <c:v>24</c:v>
                </c:pt>
                <c:pt idx="5">
                  <c:v>30</c:v>
                </c:pt>
                <c:pt idx="6">
                  <c:v>155</c:v>
                </c:pt>
                <c:pt idx="7">
                  <c:v>73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FB-4541-91A9-6D646ABC4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085224"/>
        <c:axId val="1"/>
      </c:barChart>
      <c:catAx>
        <c:axId val="428085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808522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de nuevo ingresoen la rama de Artes y Humanidades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NP</c:v>
          </c:tx>
          <c:spPr>
            <a:solidFill>
              <a:srgbClr val="3366FF"/>
            </a:solidFill>
            <a:ln w="25400">
              <a:noFill/>
            </a:ln>
          </c:spPr>
          <c:invertIfNegative val="0"/>
          <c:val>
            <c:numRef>
              <c:f>('Tabla 2.9'!$D$4,'Tabla 2.9'!$D$6,'Tabla 2.9'!$D$8,'Tabla 2.9'!$D$10,'Tabla 2.9'!$D$12,'Tabla 2.9'!$D$14,'Tabla 2.9'!$D$16,'Tabla 2.9'!$D$18,'Tabla 2.9'!$D$20)</c:f>
              <c:numCache>
                <c:formatCode>#,##0</c:formatCode>
                <c:ptCount val="9"/>
                <c:pt idx="0">
                  <c:v>155</c:v>
                </c:pt>
                <c:pt idx="1">
                  <c:v>260</c:v>
                </c:pt>
                <c:pt idx="2">
                  <c:v>292</c:v>
                </c:pt>
                <c:pt idx="3">
                  <c:v>1289</c:v>
                </c:pt>
                <c:pt idx="4">
                  <c:v>171</c:v>
                </c:pt>
                <c:pt idx="5">
                  <c:v>134</c:v>
                </c:pt>
                <c:pt idx="6">
                  <c:v>688</c:v>
                </c:pt>
                <c:pt idx="7">
                  <c:v>207</c:v>
                </c:pt>
                <c:pt idx="8">
                  <c:v>1055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0-4282-9DCF-517B9335F693}"/>
            </c:ext>
          </c:extLst>
        </c:ser>
        <c:ser>
          <c:idx val="1"/>
          <c:order val="1"/>
          <c:tx>
            <c:v>NM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('Tabla 2.9'!#REF!,'Tabla 2.9'!#REF!,'Tabla 2.9'!#REF!,'Tabla 2.9'!#REF!,'Tabla 2.9'!#REF!,'Tabla 2.9'!#REF!,'Tabla 2.9'!#REF!,'Tabla 2.9'!#REF!,'Tabla 2.9'!#REF!)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C0-4282-9DCF-517B9335F693}"/>
            </c:ext>
          </c:extLst>
        </c:ser>
        <c:ser>
          <c:idx val="2"/>
          <c:order val="2"/>
          <c:tx>
            <c:v>M</c:v>
          </c:tx>
          <c:spPr>
            <a:solidFill>
              <a:srgbClr val="CCFFFF"/>
            </a:solidFill>
            <a:ln w="25400">
              <a:noFill/>
            </a:ln>
          </c:spPr>
          <c:invertIfNegative val="0"/>
          <c:val>
            <c:numRef>
              <c:f>('Tabla 2.9'!$D$5,'Tabla 2.9'!$D$7,'Tabla 2.9'!$D$9,'Tabla 2.9'!$D$11,'Tabla 2.9'!$D$13,'Tabla 2.9'!$D$15,'Tabla 2.9'!$D$17,'Tabla 2.9'!$D$19,'Tabla 2.9'!$D$21)</c:f>
              <c:numCache>
                <c:formatCode>#,##0</c:formatCode>
                <c:ptCount val="9"/>
                <c:pt idx="0">
                  <c:v>27</c:v>
                </c:pt>
                <c:pt idx="1">
                  <c:v>56</c:v>
                </c:pt>
                <c:pt idx="2">
                  <c:v>121</c:v>
                </c:pt>
                <c:pt idx="3">
                  <c:v>240</c:v>
                </c:pt>
                <c:pt idx="4">
                  <c:v>24</c:v>
                </c:pt>
                <c:pt idx="5">
                  <c:v>30</c:v>
                </c:pt>
                <c:pt idx="6">
                  <c:v>155</c:v>
                </c:pt>
                <c:pt idx="7">
                  <c:v>73</c:v>
                </c:pt>
                <c:pt idx="8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C0-4282-9DCF-517B9335F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087520"/>
        <c:axId val="1"/>
      </c:barChart>
      <c:catAx>
        <c:axId val="4280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80875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DCB-4071-B245-C35C82C4AA53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EDCB-4071-B245-C35C82C4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540728"/>
        <c:axId val="1"/>
      </c:barChart>
      <c:catAx>
        <c:axId val="421540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15407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CEA-4051-B961-49FD3EB0976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EA-4051-B961-49FD3EB09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760-4A11-A249-050B059A50D5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60-4A11-A249-050B059A5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C97-4304-9B48-92982182241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97-4304-9B48-929821822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4A-4A03-9F4C-42F6E44DDEC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4A-4A03-9F4C-42F6E44DD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411-47AC-8E00-4A1C0AE94E37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11-47AC-8E00-4A1C0AE94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2B7-4CC1-9BF2-B0A921042AF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B7-4CC1-9BF2-B0A921042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F80-4940-BBA8-7A2F16B7E18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80-4940-BBA8-7A2F16B7E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8B47-4D89-AD83-A58311ED6B2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47-4D89-AD83-A58311ED6B2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47-4D89-AD83-A58311ED6B2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8B47-4D89-AD83-A58311ED6B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8B47-4D89-AD83-A58311ED6B2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8B47-4D89-AD83-A58311ED6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3A9-43B0-B220-BCFF96B3020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A9-43B0-B220-BCFF96B30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2E0-44FF-A8A6-987A1A8D7EE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E0-44FF-A8A6-987A1A8D7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en la rama de Artes y Humanidades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DENEGADA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221</c:v>
              </c:pt>
              <c:pt idx="1">
                <c:v>962</c:v>
              </c:pt>
              <c:pt idx="2">
                <c:v>529</c:v>
              </c:pt>
              <c:pt idx="3">
                <c:v>1123</c:v>
              </c:pt>
              <c:pt idx="4">
                <c:v>83</c:v>
              </c:pt>
              <c:pt idx="5">
                <c:v>156</c:v>
              </c:pt>
              <c:pt idx="6">
                <c:v>479</c:v>
              </c:pt>
              <c:pt idx="7">
                <c:v>1160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4F40-4BF3-BB74-36EC39FEF413}"/>
            </c:ext>
          </c:extLst>
        </c:ser>
        <c:ser>
          <c:idx val="1"/>
          <c:order val="1"/>
          <c:tx>
            <c:v>ACEPTADA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192</c:v>
              </c:pt>
              <c:pt idx="1">
                <c:v>632</c:v>
              </c:pt>
              <c:pt idx="2">
                <c:v>406</c:v>
              </c:pt>
              <c:pt idx="3">
                <c:v>1283</c:v>
              </c:pt>
              <c:pt idx="4">
                <c:v>129</c:v>
              </c:pt>
              <c:pt idx="5">
                <c:v>235</c:v>
              </c:pt>
              <c:pt idx="6">
                <c:v>664</c:v>
              </c:pt>
              <c:pt idx="7">
                <c:v>1357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F40-4BF3-BB74-36EC39FEF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004952"/>
        <c:axId val="1"/>
      </c:barChart>
      <c:catAx>
        <c:axId val="42700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0049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en la rama de Ciencias 
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DENEGADA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225</c:v>
              </c:pt>
              <c:pt idx="1">
                <c:v>190</c:v>
              </c:pt>
              <c:pt idx="2">
                <c:v>142</c:v>
              </c:pt>
              <c:pt idx="3">
                <c:v>729</c:v>
              </c:pt>
              <c:pt idx="4">
                <c:v>73</c:v>
              </c:pt>
              <c:pt idx="5">
                <c:v>71</c:v>
              </c:pt>
              <c:pt idx="6">
                <c:v>387</c:v>
              </c:pt>
              <c:pt idx="7">
                <c:v>516</c:v>
              </c:pt>
              <c:pt idx="8">
                <c:v>92</c:v>
              </c:pt>
            </c:numLit>
          </c:val>
          <c:extLst>
            <c:ext xmlns:c16="http://schemas.microsoft.com/office/drawing/2014/chart" uri="{C3380CC4-5D6E-409C-BE32-E72D297353CC}">
              <c16:uniqueId val="{00000000-C8FB-4CF3-AF31-C267AF210B9C}"/>
            </c:ext>
          </c:extLst>
        </c:ser>
        <c:ser>
          <c:idx val="1"/>
          <c:order val="1"/>
          <c:tx>
            <c:v>ACEPTADA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1653</c:v>
              </c:pt>
              <c:pt idx="1">
                <c:v>2238</c:v>
              </c:pt>
              <c:pt idx="2">
                <c:v>1741</c:v>
              </c:pt>
              <c:pt idx="3">
                <c:v>5263</c:v>
              </c:pt>
              <c:pt idx="4">
                <c:v>1510</c:v>
              </c:pt>
              <c:pt idx="5">
                <c:v>2388</c:v>
              </c:pt>
              <c:pt idx="6">
                <c:v>4161</c:v>
              </c:pt>
              <c:pt idx="7">
                <c:v>5470</c:v>
              </c:pt>
              <c:pt idx="8">
                <c:v>1333</c:v>
              </c:pt>
            </c:numLit>
          </c:val>
          <c:extLst>
            <c:ext xmlns:c16="http://schemas.microsoft.com/office/drawing/2014/chart" uri="{C3380CC4-5D6E-409C-BE32-E72D297353CC}">
              <c16:uniqueId val="{00000001-C8FB-4CF3-AF31-C267AF210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21280"/>
        <c:axId val="1"/>
      </c:barChart>
      <c:catAx>
        <c:axId val="42102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10212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Solicitudes en la rama de Ciencias de la Salud
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DENEGADA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2</c:v>
              </c:pt>
              <c:pt idx="1">
                <c:v>2</c:v>
              </c:pt>
              <c:pt idx="2">
                <c:v>1</c:v>
              </c:pt>
              <c:pt idx="3">
                <c:v>71</c:v>
              </c:pt>
              <c:pt idx="4">
                <c:v>2</c:v>
              </c:pt>
              <c:pt idx="5">
                <c:v>0</c:v>
              </c:pt>
              <c:pt idx="6">
                <c:v>1</c:v>
              </c:pt>
              <c:pt idx="7">
                <c:v>5</c:v>
              </c:pt>
              <c:pt idx="8">
                <c:v>93</c:v>
              </c:pt>
            </c:numLit>
          </c:val>
          <c:extLst>
            <c:ext xmlns:c16="http://schemas.microsoft.com/office/drawing/2014/chart" uri="{C3380CC4-5D6E-409C-BE32-E72D297353CC}">
              <c16:uniqueId val="{00000000-ADAD-4EBE-A8A8-B5E7C6BF850A}"/>
            </c:ext>
          </c:extLst>
        </c:ser>
        <c:ser>
          <c:idx val="1"/>
          <c:order val="1"/>
          <c:tx>
            <c:v>ACEPTADA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52</c:v>
              </c:pt>
              <c:pt idx="1">
                <c:v>220</c:v>
              </c:pt>
              <c:pt idx="2">
                <c:v>153</c:v>
              </c:pt>
              <c:pt idx="3">
                <c:v>910</c:v>
              </c:pt>
              <c:pt idx="4">
                <c:v>51</c:v>
              </c:pt>
              <c:pt idx="5">
                <c:v>108</c:v>
              </c:pt>
              <c:pt idx="6">
                <c:v>299</c:v>
              </c:pt>
              <c:pt idx="7">
                <c:v>545</c:v>
              </c:pt>
              <c:pt idx="8">
                <c:v>237</c:v>
              </c:pt>
            </c:numLit>
          </c:val>
          <c:extLst>
            <c:ext xmlns:c16="http://schemas.microsoft.com/office/drawing/2014/chart" uri="{C3380CC4-5D6E-409C-BE32-E72D297353CC}">
              <c16:uniqueId val="{00000001-ADAD-4EBE-A8A8-B5E7C6BF8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28496"/>
        <c:axId val="1"/>
      </c:barChart>
      <c:catAx>
        <c:axId val="42102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1028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" b="1" i="0" u="none" strike="noStrike" baseline="0">
                <a:solidFill>
                  <a:srgbClr val="3366FF"/>
                </a:solidFill>
                <a:latin typeface="Arial"/>
                <a:cs typeface="Arial"/>
              </a:rPr>
              <a:t>Solicitudes en la rama de Ciencias Sociales y Jurídicas</a:t>
            </a:r>
            <a:endParaRPr lang="es-ES" sz="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 sz="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DENEGADA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160</c:v>
              </c:pt>
              <c:pt idx="4">
                <c:v>3</c:v>
              </c:pt>
              <c:pt idx="5">
                <c:v>9</c:v>
              </c:pt>
              <c:pt idx="6">
                <c:v>72</c:v>
              </c:pt>
              <c:pt idx="7">
                <c:v>267</c:v>
              </c:pt>
              <c:pt idx="8">
                <c:v>18</c:v>
              </c:pt>
            </c:numLit>
          </c:val>
          <c:extLst>
            <c:ext xmlns:c16="http://schemas.microsoft.com/office/drawing/2014/chart" uri="{C3380CC4-5D6E-409C-BE32-E72D297353CC}">
              <c16:uniqueId val="{00000000-8686-4002-BD67-2F4A9DF82D98}"/>
            </c:ext>
          </c:extLst>
        </c:ser>
        <c:ser>
          <c:idx val="1"/>
          <c:order val="1"/>
          <c:tx>
            <c:v>ACEPTADA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271</c:v>
              </c:pt>
              <c:pt idx="1">
                <c:v>684</c:v>
              </c:pt>
              <c:pt idx="2">
                <c:v>547</c:v>
              </c:pt>
              <c:pt idx="3">
                <c:v>1373</c:v>
              </c:pt>
              <c:pt idx="4">
                <c:v>408</c:v>
              </c:pt>
              <c:pt idx="5">
                <c:v>737</c:v>
              </c:pt>
              <c:pt idx="6">
                <c:v>1232</c:v>
              </c:pt>
              <c:pt idx="7">
                <c:v>2652</c:v>
              </c:pt>
              <c:pt idx="8">
                <c:v>75</c:v>
              </c:pt>
            </c:numLit>
          </c:val>
          <c:extLst>
            <c:ext xmlns:c16="http://schemas.microsoft.com/office/drawing/2014/chart" uri="{C3380CC4-5D6E-409C-BE32-E72D297353CC}">
              <c16:uniqueId val="{00000001-8686-4002-BD67-2F4A9DF82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23904"/>
        <c:axId val="1"/>
      </c:barChart>
      <c:catAx>
        <c:axId val="4210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10239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 sz="100" b="1" i="0" u="none" strike="noStrike" baseline="0">
                <a:solidFill>
                  <a:srgbClr val="3366FF"/>
                </a:solidFill>
                <a:latin typeface="Arial"/>
                <a:cs typeface="Arial"/>
              </a:rPr>
              <a:t>Solicitudes en la rama de Ingeniería y Arquitectura</a:t>
            </a:r>
            <a:endParaRPr lang="es-ES" sz="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 sz="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DENEGADA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2</c:v>
              </c:pt>
              <c:pt idx="1">
                <c:v>1</c:v>
              </c:pt>
              <c:pt idx="2">
                <c:v>9</c:v>
              </c:pt>
              <c:pt idx="3">
                <c:v>112</c:v>
              </c:pt>
              <c:pt idx="4">
                <c:v>0</c:v>
              </c:pt>
              <c:pt idx="5">
                <c:v>0</c:v>
              </c:pt>
              <c:pt idx="6">
                <c:v>72</c:v>
              </c:pt>
              <c:pt idx="7">
                <c:v>69</c:v>
              </c:pt>
              <c:pt idx="8">
                <c:v>20</c:v>
              </c:pt>
            </c:numLit>
          </c:val>
          <c:extLst>
            <c:ext xmlns:c16="http://schemas.microsoft.com/office/drawing/2014/chart" uri="{C3380CC4-5D6E-409C-BE32-E72D297353CC}">
              <c16:uniqueId val="{00000000-2A9C-403F-A83E-9104BAD4CEA6}"/>
            </c:ext>
          </c:extLst>
        </c:ser>
        <c:ser>
          <c:idx val="1"/>
          <c:order val="1"/>
          <c:tx>
            <c:v>ACEPTADA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9"/>
              <c:pt idx="0">
                <c:v>Almería</c:v>
              </c:pt>
              <c:pt idx="1">
                <c:v>Cádiz</c:v>
              </c:pt>
              <c:pt idx="2">
                <c:v>Córdoba</c:v>
              </c:pt>
              <c:pt idx="3">
                <c:v>Granada</c:v>
              </c:pt>
              <c:pt idx="4">
                <c:v>Huelva</c:v>
              </c:pt>
              <c:pt idx="5">
                <c:v>Jaén</c:v>
              </c:pt>
              <c:pt idx="6">
                <c:v>Málaga</c:v>
              </c:pt>
              <c:pt idx="7">
                <c:v>Sevilla</c:v>
              </c:pt>
              <c:pt idx="8">
                <c:v>P. Olavide</c:v>
              </c:pt>
            </c:strLit>
          </c:cat>
          <c:val>
            <c:numLit>
              <c:formatCode>General</c:formatCode>
              <c:ptCount val="9"/>
              <c:pt idx="0">
                <c:v>112</c:v>
              </c:pt>
              <c:pt idx="1">
                <c:v>168</c:v>
              </c:pt>
              <c:pt idx="2">
                <c:v>260</c:v>
              </c:pt>
              <c:pt idx="3">
                <c:v>1193</c:v>
              </c:pt>
              <c:pt idx="4">
                <c:v>58</c:v>
              </c:pt>
              <c:pt idx="5">
                <c:v>80</c:v>
              </c:pt>
              <c:pt idx="6">
                <c:v>526</c:v>
              </c:pt>
              <c:pt idx="7">
                <c:v>876</c:v>
              </c:pt>
              <c:pt idx="8">
                <c:v>168</c:v>
              </c:pt>
            </c:numLit>
          </c:val>
          <c:extLst>
            <c:ext xmlns:c16="http://schemas.microsoft.com/office/drawing/2014/chart" uri="{C3380CC4-5D6E-409C-BE32-E72D297353CC}">
              <c16:uniqueId val="{00000001-2A9C-403F-A83E-9104BAD4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1096"/>
        <c:axId val="1"/>
      </c:barChart>
      <c:catAx>
        <c:axId val="427261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2610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Matrícula de nuevo ingreso en la rama de Artes y Humanidades por Universidad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 = Matriculados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55-4861-9CDC-4BAC09BE93D6}"/>
            </c:ext>
          </c:extLst>
        </c:ser>
        <c:ser>
          <c:idx val="1"/>
          <c:order val="1"/>
          <c:tx>
            <c:v>NM = No matriculados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55-4861-9CDC-4BAC09BE9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60440"/>
        <c:axId val="1"/>
      </c:barChart>
      <c:catAx>
        <c:axId val="427260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260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l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Matrícula de nuevo ingreso en la rama de Ciencias por Universidad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 = Matriculados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C-45E3-9A5A-7CA0175C4A10}"/>
            </c:ext>
          </c:extLst>
        </c:ser>
        <c:ser>
          <c:idx val="1"/>
          <c:order val="1"/>
          <c:tx>
            <c:v>NM = No matriculados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C-45E3-9A5A-7CA0175C4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255520"/>
        <c:axId val="1"/>
      </c:barChart>
      <c:catAx>
        <c:axId val="42725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2555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Matrícula de nuevo ingreso en la rama de Ciencias de la Salud  por Universidad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 = Matriculados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4C-4ECA-8ECE-3329EAF9F75E}"/>
            </c:ext>
          </c:extLst>
        </c:ser>
        <c:ser>
          <c:idx val="1"/>
          <c:order val="1"/>
          <c:tx>
            <c:v>NM = No matriculados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4C-4ECA-8ECE-3329EAF9F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417440"/>
        <c:axId val="1"/>
      </c:barChart>
      <c:catAx>
        <c:axId val="4274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417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255-4208-A3AC-802603795E8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55-4208-A3AC-802603795E8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255-4208-A3AC-802603795E8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6255-4208-A3AC-802603795E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255-4208-A3AC-802603795E8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6255-4208-A3AC-802603795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Matrícula de nuevo ingreso en la rama de Ciencias Sociales y Jurídicas por Universidad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 = Matriculados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8-418E-991B-74F4B4E4EC7A}"/>
            </c:ext>
          </c:extLst>
        </c:ser>
        <c:ser>
          <c:idx val="1"/>
          <c:order val="1"/>
          <c:tx>
            <c:v>NM = No matriculados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8-418E-991B-74F4B4E4E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419408"/>
        <c:axId val="1"/>
      </c:barChart>
      <c:catAx>
        <c:axId val="42741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41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3366FF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Matrícula de nuevo ingreso en la rama de Ingeniería y Arquitectura por Universidad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 = Matriculados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16-4681-9C18-AD4683CC4439}"/>
            </c:ext>
          </c:extLst>
        </c:ser>
        <c:ser>
          <c:idx val="1"/>
          <c:order val="1"/>
          <c:tx>
            <c:v>NM = No matriculados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(#REF!,#REF!,#REF!,#REF!,#REF!,#REF!,#REF!,#REF!,#REF!)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16-4681-9C18-AD4683CC4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419736"/>
        <c:axId val="1"/>
      </c:barChart>
      <c:catAx>
        <c:axId val="427419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74197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E47-47D4-A30F-5E5719548A7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47-47D4-A30F-5E5719548A7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E47-47D4-A30F-5E5719548A7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AE47-47D4-A30F-5E5719548A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E47-47D4-A30F-5E5719548A7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AE47-47D4-A30F-5E5719548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15B-4DE4-99D1-63610FF8EFA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5B-4DE4-99D1-63610FF8EFA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15B-4DE4-99D1-63610FF8EFA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315B-4DE4-99D1-63610FF8EFA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15B-4DE4-99D1-63610FF8EFA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315B-4DE4-99D1-63610FF8E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F9E-4B92-AD81-467A08FBA3D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9E-4B92-AD81-467A08FBA3D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F9E-4B92-AD81-467A08FBA3D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6F9E-4B92-AD81-467A08FBA3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F9E-4B92-AD81-467A08FBA3D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6F9E-4B92-AD81-467A08FBA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7F6-438B-976E-99D145ED5A5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F6-438B-976E-99D145ED5A54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7F6-438B-976E-99D145ED5A5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D7F6-438B-976E-99D145ED5A5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7F6-438B-976E-99D145ED5A5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D7F6-438B-976E-99D145ED5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415-47BE-B070-2D321CF9677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15-47BE-B070-2D321CF96770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415-47BE-B070-2D321CF9677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0415-47BE-B070-2D321CF967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415-47BE-B070-2D321CF9677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0415-47BE-B070-2D321CF96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E5F-4EC3-9696-F67FFE0460C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5F-4EC3-9696-F67FFE0460C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E5F-4EC3-9696-F67FFE0460C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AE5F-4EC3-9696-F67FFE0460C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E5F-4EC3-9696-F67FFE0460C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AE5F-4EC3-9696-F67FFE046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1CB-4462-BD15-F4E12AFE3D2B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CB-4462-BD15-F4E12AFE3D2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D1CB-4462-BD15-F4E12AFE3D2B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D1CB-4462-BD15-F4E12AFE3D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D1CB-4462-BD15-F4E12AFE3D2B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D1CB-4462-BD15-F4E12AFE3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DDB-4C32-8F78-AB7375DBBD6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DB-4C32-8F78-AB7375DBBD62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DDB-4C32-8F78-AB7375DBBD6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1DDB-4C32-8F78-AB7375DBBD6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DDB-4C32-8F78-AB7375DBBD6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DDB-4C32-8F78-AB7375DBB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AAF-4928-A17D-2D966365F78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F-4928-A17D-2D966365F780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AAF-4928-A17D-2D966365F78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2AAF-4928-A17D-2D966365F7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AAF-4928-A17D-2D966365F780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2AAF-4928-A17D-2D966365F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0214-4372-AEFA-8B1037D9BD7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14-4372-AEFA-8B1037D9BD7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214-4372-AEFA-8B1037D9BD7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0214-4372-AEFA-8B1037D9BD7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0214-4372-AEFA-8B1037D9BD7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0214-4372-AEFA-8B1037D9B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321-436F-8AED-BAC9B09CC2B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321-436F-8AED-BAC9B09CC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769480"/>
        <c:axId val="1"/>
      </c:barChart>
      <c:catAx>
        <c:axId val="425769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5769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086-46E9-9AA0-8CF8F6491448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86-46E9-9AA0-8CF8F6491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30-47DA-87C4-D69A3AEE9F1E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30-47DA-87C4-D69A3AEE9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D92-4CF3-BE68-E7B1242FF7B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92-4CF3-BE68-E7B1242FF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3BA-4880-86F6-F1DA48175667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BA-4880-86F6-F1DA48175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ED-4E52-AB4D-408F8D5242B4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ED-4E52-AB4D-408F8D524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6CB-488D-BB56-1889FA98780C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CB-488D-BB56-1889FA98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DB3-455D-9CEB-67E88A4103F2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B3-455D-9CEB-67E88A410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155-4823-A47A-B46000AB879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55-4823-A47A-B46000AB8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A38-4308-B10C-AECA38129803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38-4308-B10C-AECA38129803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A38-4308-B10C-AECA38129803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CA38-4308-B10C-AECA3812980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A38-4308-B10C-AECA38129803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CA38-4308-B10C-AECA38129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68C-448F-93AF-DA3AAFFA3C59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8C-448F-93AF-DA3AAFFA3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115973741794306E-2"/>
          <c:y val="5.6179836924856175E-2"/>
          <c:w val="0.91356673960612689"/>
          <c:h val="0.68988839743723385"/>
        </c:manualLayout>
      </c:layout>
      <c:barChart>
        <c:barDir val="col"/>
        <c:grouping val="percentStacked"/>
        <c:varyColors val="0"/>
        <c:ser>
          <c:idx val="0"/>
          <c:order val="0"/>
          <c:tx>
            <c:v>UAL</c:v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1487</c:v>
              </c:pt>
              <c:pt idx="1">
                <c:v>1067</c:v>
              </c:pt>
              <c:pt idx="2">
                <c:v>21</c:v>
              </c:pt>
              <c:pt idx="3">
                <c:v>15</c:v>
              </c:pt>
              <c:pt idx="4">
                <c:v>37</c:v>
              </c:pt>
              <c:pt idx="5">
                <c:v>36</c:v>
              </c:pt>
              <c:pt idx="6">
                <c:v>14</c:v>
              </c:pt>
              <c:pt idx="7">
                <c:v>14</c:v>
              </c:pt>
              <c:pt idx="8">
                <c:v>6</c:v>
              </c:pt>
              <c:pt idx="9">
                <c:v>5</c:v>
              </c:pt>
              <c:pt idx="10">
                <c:v>11</c:v>
              </c:pt>
              <c:pt idx="11">
                <c:v>8</c:v>
              </c:pt>
              <c:pt idx="12">
                <c:v>1</c:v>
              </c:pt>
              <c:pt idx="13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0-BFD0-4E7F-B6C1-81A706BF97E3}"/>
            </c:ext>
          </c:extLst>
        </c:ser>
        <c:ser>
          <c:idx val="1"/>
          <c:order val="1"/>
          <c:tx>
            <c:v>UCA</c:v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2298</c:v>
              </c:pt>
              <c:pt idx="1">
                <c:v>1898</c:v>
              </c:pt>
              <c:pt idx="2">
                <c:v>21</c:v>
              </c:pt>
              <c:pt idx="3">
                <c:v>23</c:v>
              </c:pt>
              <c:pt idx="4">
                <c:v>44</c:v>
              </c:pt>
              <c:pt idx="5">
                <c:v>59</c:v>
              </c:pt>
              <c:pt idx="6">
                <c:v>18</c:v>
              </c:pt>
              <c:pt idx="7">
                <c:v>34</c:v>
              </c:pt>
              <c:pt idx="8">
                <c:v>12</c:v>
              </c:pt>
              <c:pt idx="9">
                <c:v>5</c:v>
              </c:pt>
              <c:pt idx="10">
                <c:v>26</c:v>
              </c:pt>
              <c:pt idx="11">
                <c:v>19</c:v>
              </c:pt>
              <c:pt idx="12">
                <c:v>2</c:v>
              </c:pt>
              <c:pt idx="13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BFD0-4E7F-B6C1-81A706BF97E3}"/>
            </c:ext>
          </c:extLst>
        </c:ser>
        <c:ser>
          <c:idx val="2"/>
          <c:order val="2"/>
          <c:tx>
            <c:v>UCO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1869</c:v>
              </c:pt>
              <c:pt idx="1">
                <c:v>1530</c:v>
              </c:pt>
              <c:pt idx="2">
                <c:v>16</c:v>
              </c:pt>
              <c:pt idx="3">
                <c:v>16</c:v>
              </c:pt>
              <c:pt idx="4">
                <c:v>18</c:v>
              </c:pt>
              <c:pt idx="5">
                <c:v>26</c:v>
              </c:pt>
              <c:pt idx="6">
                <c:v>6</c:v>
              </c:pt>
              <c:pt idx="7">
                <c:v>10</c:v>
              </c:pt>
              <c:pt idx="8">
                <c:v>1</c:v>
              </c:pt>
              <c:pt idx="9">
                <c:v>1</c:v>
              </c:pt>
              <c:pt idx="10">
                <c:v>4</c:v>
              </c:pt>
              <c:pt idx="11">
                <c:v>6</c:v>
              </c:pt>
              <c:pt idx="12">
                <c:v>1</c:v>
              </c:pt>
              <c:pt idx="13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2-BFD0-4E7F-B6C1-81A706BF97E3}"/>
            </c:ext>
          </c:extLst>
        </c:ser>
        <c:ser>
          <c:idx val="3"/>
          <c:order val="3"/>
          <c:tx>
            <c:v>UGR</c:v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5590</c:v>
              </c:pt>
              <c:pt idx="1">
                <c:v>4134</c:v>
              </c:pt>
              <c:pt idx="2">
                <c:v>71</c:v>
              </c:pt>
              <c:pt idx="3">
                <c:v>44</c:v>
              </c:pt>
              <c:pt idx="4">
                <c:v>95</c:v>
              </c:pt>
              <c:pt idx="5">
                <c:v>102</c:v>
              </c:pt>
              <c:pt idx="6">
                <c:v>31</c:v>
              </c:pt>
              <c:pt idx="7">
                <c:v>55</c:v>
              </c:pt>
              <c:pt idx="8">
                <c:v>25</c:v>
              </c:pt>
              <c:pt idx="9">
                <c:v>10</c:v>
              </c:pt>
              <c:pt idx="10">
                <c:v>30</c:v>
              </c:pt>
              <c:pt idx="11">
                <c:v>31</c:v>
              </c:pt>
              <c:pt idx="12">
                <c:v>7</c:v>
              </c:pt>
              <c:pt idx="13">
                <c:v>16</c:v>
              </c:pt>
            </c:numLit>
          </c:val>
          <c:extLst>
            <c:ext xmlns:c16="http://schemas.microsoft.com/office/drawing/2014/chart" uri="{C3380CC4-5D6E-409C-BE32-E72D297353CC}">
              <c16:uniqueId val="{00000003-BFD0-4E7F-B6C1-81A706BF97E3}"/>
            </c:ext>
          </c:extLst>
        </c:ser>
        <c:ser>
          <c:idx val="4"/>
          <c:order val="4"/>
          <c:tx>
            <c:v>UHU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1262</c:v>
              </c:pt>
              <c:pt idx="1">
                <c:v>945</c:v>
              </c:pt>
              <c:pt idx="2">
                <c:v>31</c:v>
              </c:pt>
              <c:pt idx="3">
                <c:v>23</c:v>
              </c:pt>
              <c:pt idx="4">
                <c:v>32</c:v>
              </c:pt>
              <c:pt idx="5">
                <c:v>30</c:v>
              </c:pt>
              <c:pt idx="6">
                <c:v>10</c:v>
              </c:pt>
              <c:pt idx="7">
                <c:v>10</c:v>
              </c:pt>
              <c:pt idx="8">
                <c:v>10</c:v>
              </c:pt>
              <c:pt idx="9">
                <c:v>1</c:v>
              </c:pt>
              <c:pt idx="10">
                <c:v>4</c:v>
              </c:pt>
              <c:pt idx="11">
                <c:v>4</c:v>
              </c:pt>
              <c:pt idx="12">
                <c:v>0</c:v>
              </c:pt>
              <c:pt idx="13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4-BFD0-4E7F-B6C1-81A706BF97E3}"/>
            </c:ext>
          </c:extLst>
        </c:ser>
        <c:ser>
          <c:idx val="5"/>
          <c:order val="5"/>
          <c:tx>
            <c:v>UJA</c:v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1740</c:v>
              </c:pt>
              <c:pt idx="1">
                <c:v>1511</c:v>
              </c:pt>
              <c:pt idx="2">
                <c:v>19</c:v>
              </c:pt>
              <c:pt idx="3">
                <c:v>20</c:v>
              </c:pt>
              <c:pt idx="4">
                <c:v>26</c:v>
              </c:pt>
              <c:pt idx="5">
                <c:v>38</c:v>
              </c:pt>
              <c:pt idx="6">
                <c:v>12</c:v>
              </c:pt>
              <c:pt idx="7">
                <c:v>27</c:v>
              </c:pt>
              <c:pt idx="8">
                <c:v>6</c:v>
              </c:pt>
              <c:pt idx="9">
                <c:v>2</c:v>
              </c:pt>
              <c:pt idx="10">
                <c:v>8</c:v>
              </c:pt>
              <c:pt idx="11">
                <c:v>7</c:v>
              </c:pt>
              <c:pt idx="12">
                <c:v>0</c:v>
              </c:pt>
              <c:pt idx="1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BFD0-4E7F-B6C1-81A706BF97E3}"/>
            </c:ext>
          </c:extLst>
        </c:ser>
        <c:ser>
          <c:idx val="6"/>
          <c:order val="6"/>
          <c:tx>
            <c:v>UMA</c:v>
          </c:tx>
          <c:spPr>
            <a:solidFill>
              <a:srgbClr val="33CC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3898</c:v>
              </c:pt>
              <c:pt idx="1">
                <c:v>3134</c:v>
              </c:pt>
              <c:pt idx="2">
                <c:v>40</c:v>
              </c:pt>
              <c:pt idx="3">
                <c:v>31</c:v>
              </c:pt>
              <c:pt idx="4">
                <c:v>73</c:v>
              </c:pt>
              <c:pt idx="5">
                <c:v>77</c:v>
              </c:pt>
              <c:pt idx="6">
                <c:v>42</c:v>
              </c:pt>
              <c:pt idx="7">
                <c:v>71</c:v>
              </c:pt>
              <c:pt idx="8">
                <c:v>22</c:v>
              </c:pt>
              <c:pt idx="9">
                <c:v>8</c:v>
              </c:pt>
              <c:pt idx="10">
                <c:v>36</c:v>
              </c:pt>
              <c:pt idx="11">
                <c:v>32</c:v>
              </c:pt>
              <c:pt idx="12">
                <c:v>5</c:v>
              </c:pt>
              <c:pt idx="13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6-BFD0-4E7F-B6C1-81A706BF97E3}"/>
            </c:ext>
          </c:extLst>
        </c:ser>
        <c:ser>
          <c:idx val="7"/>
          <c:order val="7"/>
          <c:tx>
            <c:v>UPO</c:v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961</c:v>
              </c:pt>
              <c:pt idx="1">
                <c:v>775</c:v>
              </c:pt>
              <c:pt idx="2">
                <c:v>8</c:v>
              </c:pt>
              <c:pt idx="3">
                <c:v>11</c:v>
              </c:pt>
              <c:pt idx="4">
                <c:v>21</c:v>
              </c:pt>
              <c:pt idx="5">
                <c:v>26</c:v>
              </c:pt>
              <c:pt idx="6">
                <c:v>9</c:v>
              </c:pt>
              <c:pt idx="7">
                <c:v>9</c:v>
              </c:pt>
              <c:pt idx="8">
                <c:v>4</c:v>
              </c:pt>
              <c:pt idx="9">
                <c:v>3</c:v>
              </c:pt>
              <c:pt idx="10">
                <c:v>3</c:v>
              </c:pt>
              <c:pt idx="11">
                <c:v>4</c:v>
              </c:pt>
              <c:pt idx="12">
                <c:v>1</c:v>
              </c:pt>
              <c:pt idx="13">
                <c:v>10</c:v>
              </c:pt>
            </c:numLit>
          </c:val>
          <c:extLst>
            <c:ext xmlns:c16="http://schemas.microsoft.com/office/drawing/2014/chart" uri="{C3380CC4-5D6E-409C-BE32-E72D297353CC}">
              <c16:uniqueId val="{00000007-BFD0-4E7F-B6C1-81A706BF97E3}"/>
            </c:ext>
          </c:extLst>
        </c:ser>
        <c:ser>
          <c:idx val="8"/>
          <c:order val="8"/>
          <c:tx>
            <c:v>USE</c:v>
          </c:tx>
          <c:spPr>
            <a:solidFill>
              <a:srgbClr val="0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4"/>
              <c:pt idx="0">
                <c:v>General  M</c:v>
              </c:pt>
              <c:pt idx="1">
                <c:v>General  H</c:v>
              </c:pt>
              <c:pt idx="2">
                <c:v>Titulados universitarios  M</c:v>
              </c:pt>
              <c:pt idx="3">
                <c:v>Titulados universitarios  H</c:v>
              </c:pt>
              <c:pt idx="4">
                <c:v>Mayores  25 años  M</c:v>
              </c:pt>
              <c:pt idx="5">
                <c:v>Mayores  25 años  H</c:v>
              </c:pt>
              <c:pt idx="6">
                <c:v>Mayores  40 años c/exp. Lab.  M</c:v>
              </c:pt>
              <c:pt idx="7">
                <c:v>Mayores  40 años c/exp. Lab.  H</c:v>
              </c:pt>
              <c:pt idx="8">
                <c:v>Mayores  45 años s/exp. Lab.  M</c:v>
              </c:pt>
              <c:pt idx="9">
                <c:v>Mayores  45 años s/exp. Lab.  H</c:v>
              </c:pt>
              <c:pt idx="10">
                <c:v>Personas con discapacitad  M</c:v>
              </c:pt>
              <c:pt idx="11">
                <c:v>Personas con discapacitad  H</c:v>
              </c:pt>
              <c:pt idx="12">
                <c:v>Deportistas de alto nivel o alto rendimiento  M</c:v>
              </c:pt>
              <c:pt idx="13">
                <c:v>Deportistas de alto nivel o alto rendimiento  H</c:v>
              </c:pt>
            </c:strLit>
          </c:cat>
          <c:val>
            <c:numLit>
              <c:formatCode>General</c:formatCode>
              <c:ptCount val="14"/>
              <c:pt idx="0">
                <c:v>5909</c:v>
              </c:pt>
              <c:pt idx="1">
                <c:v>5194</c:v>
              </c:pt>
              <c:pt idx="2">
                <c:v>70</c:v>
              </c:pt>
              <c:pt idx="3">
                <c:v>58</c:v>
              </c:pt>
              <c:pt idx="4">
                <c:v>97</c:v>
              </c:pt>
              <c:pt idx="5">
                <c:v>127</c:v>
              </c:pt>
              <c:pt idx="6">
                <c:v>40</c:v>
              </c:pt>
              <c:pt idx="7">
                <c:v>43</c:v>
              </c:pt>
              <c:pt idx="8">
                <c:v>12</c:v>
              </c:pt>
              <c:pt idx="9">
                <c:v>9</c:v>
              </c:pt>
              <c:pt idx="10">
                <c:v>37</c:v>
              </c:pt>
              <c:pt idx="11">
                <c:v>27</c:v>
              </c:pt>
              <c:pt idx="12">
                <c:v>12</c:v>
              </c:pt>
              <c:pt idx="13">
                <c:v>16</c:v>
              </c:pt>
            </c:numLit>
          </c:val>
          <c:extLst>
            <c:ext xmlns:c16="http://schemas.microsoft.com/office/drawing/2014/chart" uri="{C3380CC4-5D6E-409C-BE32-E72D297353CC}">
              <c16:uniqueId val="{00000008-BFD0-4E7F-B6C1-81A706BF9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5835352"/>
        <c:axId val="1"/>
      </c:barChart>
      <c:catAx>
        <c:axId val="425835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5835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008752735229758"/>
          <c:y val="0.9325852133651833"/>
          <c:w val="0.49562363238512042"/>
          <c:h val="5.393258426966296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652-4A47-B2A6-B7B5E30AA054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652-4A47-B2A6-B7B5E30AA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352512"/>
        <c:axId val="1"/>
      </c:barChart>
      <c:catAx>
        <c:axId val="4253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4253525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F28-46F8-BE89-FCE37D00426C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28-46F8-BE89-FCE37D004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CDF-499F-A120-E3E113B9D2D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DF-499F-A120-E3E113B9D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5B-48EA-85A5-18406B7FFAD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5B-48EA-85A5-18406B7FF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18D-4E36-90AA-B5242901C233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8D-4E36-90AA-B5242901C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BDD-4348-B9CA-2CB429AEC3B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DD-4348-B9CA-2CB429AEC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D3-4823-A202-2B03D20503E3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D3-4823-A202-2B03D2050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A21-4C79-ACDD-D15866717321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21-4C79-ACDD-D15866717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Ejemplo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72C-4E16-88B5-B2FB654491C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2C-4E16-88B5-B2FB654491C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72C-4E16-88B5-B2FB654491C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3-B72C-4E16-88B5-B2FB654491C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B72C-4E16-88B5-B2FB654491C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B72C-4E16-88B5-B2FB65449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gradFill rotWithShape="0">
      <a:gsLst>
        <a:gs pos="0">
          <a:srgbClr val="9999FF"/>
        </a:gs>
        <a:gs pos="100000">
          <a:srgbClr val="FFFFFF"/>
        </a:gs>
      </a:gsLst>
      <a:lin ang="27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258-4443-A540-2D14F4BEF73D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58-4443-A540-2D14F4BEF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456-4BD5-A718-B76258BCFAAF}"/>
              </c:ext>
            </c:extLst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56-4BD5-A718-B76258BCF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7" Type="http://schemas.openxmlformats.org/officeDocument/2006/relationships/chart" Target="../charts/chart4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9.xml"/><Relationship Id="rId13" Type="http://schemas.openxmlformats.org/officeDocument/2006/relationships/chart" Target="../charts/chart54.xml"/><Relationship Id="rId18" Type="http://schemas.openxmlformats.org/officeDocument/2006/relationships/chart" Target="../charts/chart59.xml"/><Relationship Id="rId3" Type="http://schemas.openxmlformats.org/officeDocument/2006/relationships/chart" Target="../charts/chart44.xml"/><Relationship Id="rId21" Type="http://schemas.openxmlformats.org/officeDocument/2006/relationships/image" Target="../media/image13.png"/><Relationship Id="rId7" Type="http://schemas.openxmlformats.org/officeDocument/2006/relationships/chart" Target="../charts/chart48.xml"/><Relationship Id="rId12" Type="http://schemas.openxmlformats.org/officeDocument/2006/relationships/chart" Target="../charts/chart53.xml"/><Relationship Id="rId17" Type="http://schemas.openxmlformats.org/officeDocument/2006/relationships/chart" Target="../charts/chart58.xml"/><Relationship Id="rId2" Type="http://schemas.openxmlformats.org/officeDocument/2006/relationships/chart" Target="../charts/chart43.xml"/><Relationship Id="rId16" Type="http://schemas.openxmlformats.org/officeDocument/2006/relationships/chart" Target="../charts/chart57.xml"/><Relationship Id="rId20" Type="http://schemas.openxmlformats.org/officeDocument/2006/relationships/chart" Target="../charts/chart61.xml"/><Relationship Id="rId1" Type="http://schemas.openxmlformats.org/officeDocument/2006/relationships/chart" Target="../charts/chart42.xml"/><Relationship Id="rId6" Type="http://schemas.openxmlformats.org/officeDocument/2006/relationships/chart" Target="../charts/chart47.xml"/><Relationship Id="rId11" Type="http://schemas.openxmlformats.org/officeDocument/2006/relationships/chart" Target="../charts/chart52.xml"/><Relationship Id="rId5" Type="http://schemas.openxmlformats.org/officeDocument/2006/relationships/chart" Target="../charts/chart46.xml"/><Relationship Id="rId15" Type="http://schemas.openxmlformats.org/officeDocument/2006/relationships/chart" Target="../charts/chart56.xml"/><Relationship Id="rId10" Type="http://schemas.openxmlformats.org/officeDocument/2006/relationships/chart" Target="../charts/chart51.xml"/><Relationship Id="rId19" Type="http://schemas.openxmlformats.org/officeDocument/2006/relationships/chart" Target="../charts/chart60.xml"/><Relationship Id="rId4" Type="http://schemas.openxmlformats.org/officeDocument/2006/relationships/chart" Target="../charts/chart45.xml"/><Relationship Id="rId9" Type="http://schemas.openxmlformats.org/officeDocument/2006/relationships/chart" Target="../charts/chart50.xml"/><Relationship Id="rId14" Type="http://schemas.openxmlformats.org/officeDocument/2006/relationships/chart" Target="../charts/chart5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chart" Target="../charts/chart65.xml"/><Relationship Id="rId1" Type="http://schemas.openxmlformats.org/officeDocument/2006/relationships/chart" Target="../charts/chart6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6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8.xml"/><Relationship Id="rId1" Type="http://schemas.openxmlformats.org/officeDocument/2006/relationships/chart" Target="../charts/chart6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8.xml"/><Relationship Id="rId3" Type="http://schemas.openxmlformats.org/officeDocument/2006/relationships/chart" Target="../charts/chart73.xml"/><Relationship Id="rId7" Type="http://schemas.openxmlformats.org/officeDocument/2006/relationships/chart" Target="../charts/chart77.xml"/><Relationship Id="rId12" Type="http://schemas.openxmlformats.org/officeDocument/2006/relationships/chart" Target="../charts/chart81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Relationship Id="rId6" Type="http://schemas.openxmlformats.org/officeDocument/2006/relationships/chart" Target="../charts/chart76.xml"/><Relationship Id="rId11" Type="http://schemas.openxmlformats.org/officeDocument/2006/relationships/image" Target="../media/image16.jpeg"/><Relationship Id="rId5" Type="http://schemas.openxmlformats.org/officeDocument/2006/relationships/chart" Target="../charts/chart75.xml"/><Relationship Id="rId10" Type="http://schemas.openxmlformats.org/officeDocument/2006/relationships/chart" Target="../charts/chart80.xml"/><Relationship Id="rId4" Type="http://schemas.openxmlformats.org/officeDocument/2006/relationships/chart" Target="../charts/chart74.xml"/><Relationship Id="rId9" Type="http://schemas.openxmlformats.org/officeDocument/2006/relationships/chart" Target="../charts/chart7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9.xml"/><Relationship Id="rId3" Type="http://schemas.openxmlformats.org/officeDocument/2006/relationships/chart" Target="../charts/chart84.xml"/><Relationship Id="rId7" Type="http://schemas.openxmlformats.org/officeDocument/2006/relationships/chart" Target="../charts/chart88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Relationship Id="rId6" Type="http://schemas.openxmlformats.org/officeDocument/2006/relationships/chart" Target="../charts/chart87.xml"/><Relationship Id="rId11" Type="http://schemas.openxmlformats.org/officeDocument/2006/relationships/image" Target="../media/image17.png"/><Relationship Id="rId5" Type="http://schemas.openxmlformats.org/officeDocument/2006/relationships/chart" Target="../charts/chart86.xml"/><Relationship Id="rId10" Type="http://schemas.openxmlformats.org/officeDocument/2006/relationships/chart" Target="../charts/chart91.xml"/><Relationship Id="rId4" Type="http://schemas.openxmlformats.org/officeDocument/2006/relationships/chart" Target="../charts/chart85.xml"/><Relationship Id="rId9" Type="http://schemas.openxmlformats.org/officeDocument/2006/relationships/chart" Target="../charts/chart9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image" Target="../media/image11.png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image" Target="../media/image12.png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6</xdr:col>
      <xdr:colOff>542351</xdr:colOff>
      <xdr:row>31</xdr:row>
      <xdr:rowOff>123482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4FD7AFF-BDF1-4CF6-80BC-C2ED2574B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695700"/>
          <a:ext cx="4590476" cy="274285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54639" name="Gráfico 1">
          <a:extLst>
            <a:ext uri="{FF2B5EF4-FFF2-40B4-BE49-F238E27FC236}">
              <a16:creationId xmlns:a16="http://schemas.microsoft.com/office/drawing/2014/main" id="{929E87B0-0AC6-48CB-99C3-6447EFB775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154640" name="Gráfico 2">
          <a:extLst>
            <a:ext uri="{FF2B5EF4-FFF2-40B4-BE49-F238E27FC236}">
              <a16:creationId xmlns:a16="http://schemas.microsoft.com/office/drawing/2014/main" id="{FCFEA19A-E7EA-4096-80C1-315CE6FCA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82977" name="Gráfico 1">
          <a:extLst>
            <a:ext uri="{FF2B5EF4-FFF2-40B4-BE49-F238E27FC236}">
              <a16:creationId xmlns:a16="http://schemas.microsoft.com/office/drawing/2014/main" id="{3BC214C9-41BF-43CB-B6BF-5F7E19F0B8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82978" name="Gráfico 2">
          <a:extLst>
            <a:ext uri="{FF2B5EF4-FFF2-40B4-BE49-F238E27FC236}">
              <a16:creationId xmlns:a16="http://schemas.microsoft.com/office/drawing/2014/main" id="{BECDF1DE-D356-458A-BA90-0FF146FA6F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85725</xdr:rowOff>
    </xdr:from>
    <xdr:to>
      <xdr:col>9</xdr:col>
      <xdr:colOff>0</xdr:colOff>
      <xdr:row>5</xdr:row>
      <xdr:rowOff>152400</xdr:rowOff>
    </xdr:to>
    <xdr:graphicFrame macro="">
      <xdr:nvGraphicFramePr>
        <xdr:cNvPr id="82979" name="Gráfico 12">
          <a:extLst>
            <a:ext uri="{FF2B5EF4-FFF2-40B4-BE49-F238E27FC236}">
              <a16:creationId xmlns:a16="http://schemas.microsoft.com/office/drawing/2014/main" id="{E41288A3-1AEA-427A-8EB4-6522027E4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6</xdr:row>
      <xdr:rowOff>19050</xdr:rowOff>
    </xdr:from>
    <xdr:to>
      <xdr:col>9</xdr:col>
      <xdr:colOff>0</xdr:colOff>
      <xdr:row>13</xdr:row>
      <xdr:rowOff>0</xdr:rowOff>
    </xdr:to>
    <xdr:graphicFrame macro="">
      <xdr:nvGraphicFramePr>
        <xdr:cNvPr id="82980" name="Gráfico 13">
          <a:extLst>
            <a:ext uri="{FF2B5EF4-FFF2-40B4-BE49-F238E27FC236}">
              <a16:creationId xmlns:a16="http://schemas.microsoft.com/office/drawing/2014/main" id="{8B1070E7-C7C2-4513-8BAE-E6D8F0558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13</xdr:row>
      <xdr:rowOff>0</xdr:rowOff>
    </xdr:from>
    <xdr:to>
      <xdr:col>9</xdr:col>
      <xdr:colOff>0</xdr:colOff>
      <xdr:row>19</xdr:row>
      <xdr:rowOff>123825</xdr:rowOff>
    </xdr:to>
    <xdr:graphicFrame macro="">
      <xdr:nvGraphicFramePr>
        <xdr:cNvPr id="82981" name="Gráfico 14">
          <a:extLst>
            <a:ext uri="{FF2B5EF4-FFF2-40B4-BE49-F238E27FC236}">
              <a16:creationId xmlns:a16="http://schemas.microsoft.com/office/drawing/2014/main" id="{86A0ED86-6F14-4110-9D6F-5446CFED7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19</xdr:row>
      <xdr:rowOff>114300</xdr:rowOff>
    </xdr:from>
    <xdr:to>
      <xdr:col>9</xdr:col>
      <xdr:colOff>0</xdr:colOff>
      <xdr:row>30</xdr:row>
      <xdr:rowOff>0</xdr:rowOff>
    </xdr:to>
    <xdr:graphicFrame macro="">
      <xdr:nvGraphicFramePr>
        <xdr:cNvPr id="82982" name="Gráfico 15">
          <a:extLst>
            <a:ext uri="{FF2B5EF4-FFF2-40B4-BE49-F238E27FC236}">
              <a16:creationId xmlns:a16="http://schemas.microsoft.com/office/drawing/2014/main" id="{5075ED3E-7BE5-4200-8E1E-8BF671453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29</xdr:row>
      <xdr:rowOff>142875</xdr:rowOff>
    </xdr:from>
    <xdr:to>
      <xdr:col>0</xdr:col>
      <xdr:colOff>0</xdr:colOff>
      <xdr:row>40</xdr:row>
      <xdr:rowOff>28575</xdr:rowOff>
    </xdr:to>
    <xdr:graphicFrame macro="">
      <xdr:nvGraphicFramePr>
        <xdr:cNvPr id="82983" name="Gráfico 16">
          <a:extLst>
            <a:ext uri="{FF2B5EF4-FFF2-40B4-BE49-F238E27FC236}">
              <a16:creationId xmlns:a16="http://schemas.microsoft.com/office/drawing/2014/main" id="{3E64B9FF-F538-4894-A2B6-9F579DE314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2" name="Gráfico 1">
          <a:extLst>
            <a:ext uri="{FF2B5EF4-FFF2-40B4-BE49-F238E27FC236}">
              <a16:creationId xmlns:a16="http://schemas.microsoft.com/office/drawing/2014/main" id="{5AE61361-A4E0-4D49-B2C4-5EF0F57C8E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3" name="Gráfico 2">
          <a:extLst>
            <a:ext uri="{FF2B5EF4-FFF2-40B4-BE49-F238E27FC236}">
              <a16:creationId xmlns:a16="http://schemas.microsoft.com/office/drawing/2014/main" id="{CB9EE866-47E8-4699-BFF1-6B7B563DE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4" name="Gráfico 3">
          <a:extLst>
            <a:ext uri="{FF2B5EF4-FFF2-40B4-BE49-F238E27FC236}">
              <a16:creationId xmlns:a16="http://schemas.microsoft.com/office/drawing/2014/main" id="{7C4A8E8F-0A8E-4BF5-B839-3E22BCEE3F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5" name="Gráfico 4">
          <a:extLst>
            <a:ext uri="{FF2B5EF4-FFF2-40B4-BE49-F238E27FC236}">
              <a16:creationId xmlns:a16="http://schemas.microsoft.com/office/drawing/2014/main" id="{6949F20A-4C14-49E2-8233-9301194F11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6" name="Gráfico 5">
          <a:extLst>
            <a:ext uri="{FF2B5EF4-FFF2-40B4-BE49-F238E27FC236}">
              <a16:creationId xmlns:a16="http://schemas.microsoft.com/office/drawing/2014/main" id="{D748A2A1-D271-4160-8B08-A08FA06B23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7" name="Gráfico 6">
          <a:extLst>
            <a:ext uri="{FF2B5EF4-FFF2-40B4-BE49-F238E27FC236}">
              <a16:creationId xmlns:a16="http://schemas.microsoft.com/office/drawing/2014/main" id="{C8104191-53B4-4A9C-A465-D98521D24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8" name="Gráfico 7">
          <a:extLst>
            <a:ext uri="{FF2B5EF4-FFF2-40B4-BE49-F238E27FC236}">
              <a16:creationId xmlns:a16="http://schemas.microsoft.com/office/drawing/2014/main" id="{7B65007E-F599-4C96-ACF5-330F82343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89" name="Gráfico 8">
          <a:extLst>
            <a:ext uri="{FF2B5EF4-FFF2-40B4-BE49-F238E27FC236}">
              <a16:creationId xmlns:a16="http://schemas.microsoft.com/office/drawing/2014/main" id="{8ECBCC22-A191-408C-B056-F3ADCFD5A6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90" name="Gráfico 9">
          <a:extLst>
            <a:ext uri="{FF2B5EF4-FFF2-40B4-BE49-F238E27FC236}">
              <a16:creationId xmlns:a16="http://schemas.microsoft.com/office/drawing/2014/main" id="{A5B2EC9C-E75D-443C-B475-B2BCECC4D3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58491" name="Gráfico 10">
          <a:extLst>
            <a:ext uri="{FF2B5EF4-FFF2-40B4-BE49-F238E27FC236}">
              <a16:creationId xmlns:a16="http://schemas.microsoft.com/office/drawing/2014/main" id="{DF7B363A-3D6C-402A-AD39-77C9D98EB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4</xdr:row>
      <xdr:rowOff>333375</xdr:rowOff>
    </xdr:from>
    <xdr:to>
      <xdr:col>0</xdr:col>
      <xdr:colOff>0</xdr:colOff>
      <xdr:row>15</xdr:row>
      <xdr:rowOff>104775</xdr:rowOff>
    </xdr:to>
    <xdr:graphicFrame macro="">
      <xdr:nvGraphicFramePr>
        <xdr:cNvPr id="58492" name="Gráfico 17">
          <a:extLst>
            <a:ext uri="{FF2B5EF4-FFF2-40B4-BE49-F238E27FC236}">
              <a16:creationId xmlns:a16="http://schemas.microsoft.com/office/drawing/2014/main" id="{1DE4C49E-6DC5-4294-A055-04FCC884C5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</xdr:row>
      <xdr:rowOff>85725</xdr:rowOff>
    </xdr:from>
    <xdr:to>
      <xdr:col>0</xdr:col>
      <xdr:colOff>0</xdr:colOff>
      <xdr:row>25</xdr:row>
      <xdr:rowOff>66675</xdr:rowOff>
    </xdr:to>
    <xdr:graphicFrame macro="">
      <xdr:nvGraphicFramePr>
        <xdr:cNvPr id="58493" name="Gráfico 18">
          <a:extLst>
            <a:ext uri="{FF2B5EF4-FFF2-40B4-BE49-F238E27FC236}">
              <a16:creationId xmlns:a16="http://schemas.microsoft.com/office/drawing/2014/main" id="{327BD8C1-EF3D-43C8-9E0C-F243C16FEA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23</xdr:row>
      <xdr:rowOff>114300</xdr:rowOff>
    </xdr:from>
    <xdr:to>
      <xdr:col>0</xdr:col>
      <xdr:colOff>0</xdr:colOff>
      <xdr:row>33</xdr:row>
      <xdr:rowOff>142875</xdr:rowOff>
    </xdr:to>
    <xdr:graphicFrame macro="">
      <xdr:nvGraphicFramePr>
        <xdr:cNvPr id="58494" name="Gráfico 19">
          <a:extLst>
            <a:ext uri="{FF2B5EF4-FFF2-40B4-BE49-F238E27FC236}">
              <a16:creationId xmlns:a16="http://schemas.microsoft.com/office/drawing/2014/main" id="{290E7FDC-0572-416A-9467-0A5C7670D8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30</xdr:row>
      <xdr:rowOff>114300</xdr:rowOff>
    </xdr:from>
    <xdr:to>
      <xdr:col>0</xdr:col>
      <xdr:colOff>0</xdr:colOff>
      <xdr:row>46</xdr:row>
      <xdr:rowOff>66675</xdr:rowOff>
    </xdr:to>
    <xdr:graphicFrame macro="">
      <xdr:nvGraphicFramePr>
        <xdr:cNvPr id="58495" name="Gráfico 20">
          <a:extLst>
            <a:ext uri="{FF2B5EF4-FFF2-40B4-BE49-F238E27FC236}">
              <a16:creationId xmlns:a16="http://schemas.microsoft.com/office/drawing/2014/main" id="{CC719AF8-769F-44F8-B7B5-8FF24D4FE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42</xdr:row>
      <xdr:rowOff>28575</xdr:rowOff>
    </xdr:from>
    <xdr:to>
      <xdr:col>0</xdr:col>
      <xdr:colOff>0</xdr:colOff>
      <xdr:row>57</xdr:row>
      <xdr:rowOff>47625</xdr:rowOff>
    </xdr:to>
    <xdr:graphicFrame macro="">
      <xdr:nvGraphicFramePr>
        <xdr:cNvPr id="58496" name="Gráfico 21">
          <a:extLst>
            <a:ext uri="{FF2B5EF4-FFF2-40B4-BE49-F238E27FC236}">
              <a16:creationId xmlns:a16="http://schemas.microsoft.com/office/drawing/2014/main" id="{045BF14F-418A-4ADB-A2BE-72A09B0FB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8</xdr:row>
      <xdr:rowOff>133350</xdr:rowOff>
    </xdr:to>
    <xdr:graphicFrame macro="">
      <xdr:nvGraphicFramePr>
        <xdr:cNvPr id="58497" name="Gráfico 28">
          <a:extLst>
            <a:ext uri="{FF2B5EF4-FFF2-40B4-BE49-F238E27FC236}">
              <a16:creationId xmlns:a16="http://schemas.microsoft.com/office/drawing/2014/main" id="{F26962AF-5BE7-44DC-B9A7-D63A9C776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6</xdr:row>
      <xdr:rowOff>152400</xdr:rowOff>
    </xdr:from>
    <xdr:to>
      <xdr:col>0</xdr:col>
      <xdr:colOff>0</xdr:colOff>
      <xdr:row>17</xdr:row>
      <xdr:rowOff>38100</xdr:rowOff>
    </xdr:to>
    <xdr:graphicFrame macro="">
      <xdr:nvGraphicFramePr>
        <xdr:cNvPr id="58498" name="Gráfico 29">
          <a:extLst>
            <a:ext uri="{FF2B5EF4-FFF2-40B4-BE49-F238E27FC236}">
              <a16:creationId xmlns:a16="http://schemas.microsoft.com/office/drawing/2014/main" id="{FF21F18E-F197-42FD-84FB-D25B865CFA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16</xdr:row>
      <xdr:rowOff>66675</xdr:rowOff>
    </xdr:from>
    <xdr:to>
      <xdr:col>0</xdr:col>
      <xdr:colOff>0</xdr:colOff>
      <xdr:row>27</xdr:row>
      <xdr:rowOff>142875</xdr:rowOff>
    </xdr:to>
    <xdr:graphicFrame macro="">
      <xdr:nvGraphicFramePr>
        <xdr:cNvPr id="58499" name="Gráfico 30">
          <a:extLst>
            <a:ext uri="{FF2B5EF4-FFF2-40B4-BE49-F238E27FC236}">
              <a16:creationId xmlns:a16="http://schemas.microsoft.com/office/drawing/2014/main" id="{ACB21802-28A9-458D-9673-1C5038616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0</xdr:col>
      <xdr:colOff>0</xdr:colOff>
      <xdr:row>37</xdr:row>
      <xdr:rowOff>123825</xdr:rowOff>
    </xdr:to>
    <xdr:graphicFrame macro="">
      <xdr:nvGraphicFramePr>
        <xdr:cNvPr id="58500" name="Gráfico 31">
          <a:extLst>
            <a:ext uri="{FF2B5EF4-FFF2-40B4-BE49-F238E27FC236}">
              <a16:creationId xmlns:a16="http://schemas.microsoft.com/office/drawing/2014/main" id="{05450062-35C1-45F3-AF81-935D8FFF4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36</xdr:row>
      <xdr:rowOff>9525</xdr:rowOff>
    </xdr:from>
    <xdr:to>
      <xdr:col>0</xdr:col>
      <xdr:colOff>0</xdr:colOff>
      <xdr:row>48</xdr:row>
      <xdr:rowOff>133350</xdr:rowOff>
    </xdr:to>
    <xdr:graphicFrame macro="">
      <xdr:nvGraphicFramePr>
        <xdr:cNvPr id="58501" name="Gráfico 32">
          <a:extLst>
            <a:ext uri="{FF2B5EF4-FFF2-40B4-BE49-F238E27FC236}">
              <a16:creationId xmlns:a16="http://schemas.microsoft.com/office/drawing/2014/main" id="{8734B32B-9FC8-41E8-8C0C-D344D5EDE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1</xdr:col>
      <xdr:colOff>0</xdr:colOff>
      <xdr:row>1</xdr:row>
      <xdr:rowOff>66675</xdr:rowOff>
    </xdr:from>
    <xdr:to>
      <xdr:col>7</xdr:col>
      <xdr:colOff>4818476</xdr:colOff>
      <xdr:row>32</xdr:row>
      <xdr:rowOff>123064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9D50B5EB-9EDA-4D48-B22A-480204059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14300" y="485775"/>
          <a:ext cx="9390476" cy="608571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36215" name="Gráfico 1">
          <a:extLst>
            <a:ext uri="{FF2B5EF4-FFF2-40B4-BE49-F238E27FC236}">
              <a16:creationId xmlns:a16="http://schemas.microsoft.com/office/drawing/2014/main" id="{52BAAA7C-5010-4A49-959D-2DFB68543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136216" name="Gráfico 2">
          <a:extLst>
            <a:ext uri="{FF2B5EF4-FFF2-40B4-BE49-F238E27FC236}">
              <a16:creationId xmlns:a16="http://schemas.microsoft.com/office/drawing/2014/main" id="{30B89D1D-7330-4EA0-BD66-258F8B9E9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266700</xdr:colOff>
      <xdr:row>3</xdr:row>
      <xdr:rowOff>47625</xdr:rowOff>
    </xdr:from>
    <xdr:to>
      <xdr:col>1</xdr:col>
      <xdr:colOff>685800</xdr:colOff>
      <xdr:row>3</xdr:row>
      <xdr:rowOff>219075</xdr:rowOff>
    </xdr:to>
    <xdr:sp macro="" textlink="">
      <xdr:nvSpPr>
        <xdr:cNvPr id="136200" name="AutoShape 8">
          <a:extLst>
            <a:ext uri="{FF2B5EF4-FFF2-40B4-BE49-F238E27FC236}">
              <a16:creationId xmlns:a16="http://schemas.microsoft.com/office/drawing/2014/main" id="{C997CFE6-FA0E-4859-A1D5-747A7499788C}"/>
            </a:ext>
          </a:extLst>
        </xdr:cNvPr>
        <xdr:cNvSpPr>
          <a:spLocks noChangeArrowheads="1"/>
        </xdr:cNvSpPr>
      </xdr:nvSpPr>
      <xdr:spPr bwMode="auto">
        <a:xfrm>
          <a:off x="381000" y="1038225"/>
          <a:ext cx="419100" cy="171450"/>
        </a:xfrm>
        <a:prstGeom prst="flowChartProcess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CUPOS</a:t>
          </a:r>
        </a:p>
      </xdr:txBody>
    </xdr:sp>
    <xdr:clientData/>
  </xdr:twoCellAnchor>
  <xdr:twoCellAnchor>
    <xdr:from>
      <xdr:col>1</xdr:col>
      <xdr:colOff>1752600</xdr:colOff>
      <xdr:row>2</xdr:row>
      <xdr:rowOff>57150</xdr:rowOff>
    </xdr:from>
    <xdr:to>
      <xdr:col>1</xdr:col>
      <xdr:colOff>2714625</xdr:colOff>
      <xdr:row>2</xdr:row>
      <xdr:rowOff>209550</xdr:rowOff>
    </xdr:to>
    <xdr:sp macro="" textlink="">
      <xdr:nvSpPr>
        <xdr:cNvPr id="136201" name="AutoShape 9">
          <a:extLst>
            <a:ext uri="{FF2B5EF4-FFF2-40B4-BE49-F238E27FC236}">
              <a16:creationId xmlns:a16="http://schemas.microsoft.com/office/drawing/2014/main" id="{7A13F27C-EEFF-4255-808B-3013D4380C32}"/>
            </a:ext>
          </a:extLst>
        </xdr:cNvPr>
        <xdr:cNvSpPr>
          <a:spLocks noChangeArrowheads="1"/>
        </xdr:cNvSpPr>
      </xdr:nvSpPr>
      <xdr:spPr bwMode="auto">
        <a:xfrm>
          <a:off x="1866900" y="723900"/>
          <a:ext cx="962025" cy="152400"/>
        </a:xfrm>
        <a:prstGeom prst="flowChartProcess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TIPOS DE CENTRO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75808" name="Gráfico 1">
          <a:extLst>
            <a:ext uri="{FF2B5EF4-FFF2-40B4-BE49-F238E27FC236}">
              <a16:creationId xmlns:a16="http://schemas.microsoft.com/office/drawing/2014/main" id="{831B2E48-B157-4A96-AD53-ED7C9160B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75809" name="Gráfico 2">
          <a:extLst>
            <a:ext uri="{FF2B5EF4-FFF2-40B4-BE49-F238E27FC236}">
              <a16:creationId xmlns:a16="http://schemas.microsoft.com/office/drawing/2014/main" id="{D51EEB9D-CC14-4327-B3FD-A39C817125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2</xdr:row>
      <xdr:rowOff>0</xdr:rowOff>
    </xdr:from>
    <xdr:to>
      <xdr:col>7</xdr:col>
      <xdr:colOff>2923051</xdr:colOff>
      <xdr:row>31</xdr:row>
      <xdr:rowOff>123249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219809-7E25-4420-8509-0DECD355C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666750"/>
          <a:ext cx="8990476" cy="460952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133350</xdr:colOff>
      <xdr:row>0</xdr:row>
      <xdr:rowOff>0</xdr:rowOff>
    </xdr:to>
    <xdr:graphicFrame macro="">
      <xdr:nvGraphicFramePr>
        <xdr:cNvPr id="139288" name="Gráfico 1">
          <a:extLst>
            <a:ext uri="{FF2B5EF4-FFF2-40B4-BE49-F238E27FC236}">
              <a16:creationId xmlns:a16="http://schemas.microsoft.com/office/drawing/2014/main" id="{C44AC973-DD42-42D3-9C4D-983E0C7B5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923925</xdr:colOff>
      <xdr:row>2</xdr:row>
      <xdr:rowOff>38100</xdr:rowOff>
    </xdr:from>
    <xdr:to>
      <xdr:col>2</xdr:col>
      <xdr:colOff>2362200</xdr:colOff>
      <xdr:row>2</xdr:row>
      <xdr:rowOff>180975</xdr:rowOff>
    </xdr:to>
    <xdr:sp macro="" textlink="">
      <xdr:nvSpPr>
        <xdr:cNvPr id="139268" name="AutoShape 4">
          <a:extLst>
            <a:ext uri="{FF2B5EF4-FFF2-40B4-BE49-F238E27FC236}">
              <a16:creationId xmlns:a16="http://schemas.microsoft.com/office/drawing/2014/main" id="{05C875CD-AFEB-495C-9326-37A9191539C5}"/>
            </a:ext>
          </a:extLst>
        </xdr:cNvPr>
        <xdr:cNvSpPr>
          <a:spLocks noChangeArrowheads="1"/>
        </xdr:cNvSpPr>
      </xdr:nvSpPr>
      <xdr:spPr bwMode="auto">
        <a:xfrm>
          <a:off x="1038225" y="704850"/>
          <a:ext cx="1438275" cy="142875"/>
        </a:xfrm>
        <a:prstGeom prst="flowChartProcess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RAMAS DE CONOCIMIENTO</a:t>
          </a:r>
        </a:p>
      </xdr:txBody>
    </xdr:sp>
    <xdr:clientData/>
  </xdr:twoCellAnchor>
  <xdr:twoCellAnchor>
    <xdr:from>
      <xdr:col>2</xdr:col>
      <xdr:colOff>47625</xdr:colOff>
      <xdr:row>2</xdr:row>
      <xdr:rowOff>285750</xdr:rowOff>
    </xdr:from>
    <xdr:to>
      <xdr:col>2</xdr:col>
      <xdr:colOff>514350</xdr:colOff>
      <xdr:row>2</xdr:row>
      <xdr:rowOff>419100</xdr:rowOff>
    </xdr:to>
    <xdr:sp macro="" textlink="">
      <xdr:nvSpPr>
        <xdr:cNvPr id="139269" name="AutoShape 5">
          <a:extLst>
            <a:ext uri="{FF2B5EF4-FFF2-40B4-BE49-F238E27FC236}">
              <a16:creationId xmlns:a16="http://schemas.microsoft.com/office/drawing/2014/main" id="{1BD7B419-700B-47C3-B312-18D3FF373394}"/>
            </a:ext>
          </a:extLst>
        </xdr:cNvPr>
        <xdr:cNvSpPr>
          <a:spLocks noChangeArrowheads="1"/>
        </xdr:cNvSpPr>
      </xdr:nvSpPr>
      <xdr:spPr bwMode="auto">
        <a:xfrm>
          <a:off x="161925" y="952500"/>
          <a:ext cx="466725" cy="133350"/>
        </a:xfrm>
        <a:prstGeom prst="flowChartProcess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CUPOS DE ADMISIÓN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0</xdr:row>
      <xdr:rowOff>0</xdr:rowOff>
    </xdr:from>
    <xdr:to>
      <xdr:col>9</xdr:col>
      <xdr:colOff>133350</xdr:colOff>
      <xdr:row>0</xdr:row>
      <xdr:rowOff>0</xdr:rowOff>
    </xdr:to>
    <xdr:graphicFrame macro="">
      <xdr:nvGraphicFramePr>
        <xdr:cNvPr id="79891" name="Gráfico 1">
          <a:extLst>
            <a:ext uri="{FF2B5EF4-FFF2-40B4-BE49-F238E27FC236}">
              <a16:creationId xmlns:a16="http://schemas.microsoft.com/office/drawing/2014/main" id="{CDC963C1-3729-4EEB-95C9-ACB1A14E6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28575</xdr:colOff>
      <xdr:row>0</xdr:row>
      <xdr:rowOff>0</xdr:rowOff>
    </xdr:from>
    <xdr:to>
      <xdr:col>18</xdr:col>
      <xdr:colOff>0</xdr:colOff>
      <xdr:row>0</xdr:row>
      <xdr:rowOff>0</xdr:rowOff>
    </xdr:to>
    <xdr:graphicFrame macro="">
      <xdr:nvGraphicFramePr>
        <xdr:cNvPr id="79892" name="Gráfico 2">
          <a:extLst>
            <a:ext uri="{FF2B5EF4-FFF2-40B4-BE49-F238E27FC236}">
              <a16:creationId xmlns:a16="http://schemas.microsoft.com/office/drawing/2014/main" id="{91B6DE5B-5A2A-4180-80C7-6BF9F41C6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0</xdr:rowOff>
    </xdr:from>
    <xdr:to>
      <xdr:col>8</xdr:col>
      <xdr:colOff>133350</xdr:colOff>
      <xdr:row>0</xdr:row>
      <xdr:rowOff>0</xdr:rowOff>
    </xdr:to>
    <xdr:graphicFrame macro="">
      <xdr:nvGraphicFramePr>
        <xdr:cNvPr id="124949" name="Gráfico 1">
          <a:extLst>
            <a:ext uri="{FF2B5EF4-FFF2-40B4-BE49-F238E27FC236}">
              <a16:creationId xmlns:a16="http://schemas.microsoft.com/office/drawing/2014/main" id="{B743F004-B65D-4E11-BEAA-3927F7DD3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28575</xdr:colOff>
      <xdr:row>0</xdr:row>
      <xdr:rowOff>0</xdr:rowOff>
    </xdr:from>
    <xdr:to>
      <xdr:col>18</xdr:col>
      <xdr:colOff>0</xdr:colOff>
      <xdr:row>0</xdr:row>
      <xdr:rowOff>0</xdr:rowOff>
    </xdr:to>
    <xdr:graphicFrame macro="">
      <xdr:nvGraphicFramePr>
        <xdr:cNvPr id="124950" name="Gráfico 2">
          <a:extLst>
            <a:ext uri="{FF2B5EF4-FFF2-40B4-BE49-F238E27FC236}">
              <a16:creationId xmlns:a16="http://schemas.microsoft.com/office/drawing/2014/main" id="{8DE98276-1089-405A-B349-883A03C32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</xdr:row>
      <xdr:rowOff>276225</xdr:rowOff>
    </xdr:from>
    <xdr:to>
      <xdr:col>13</xdr:col>
      <xdr:colOff>2580181</xdr:colOff>
      <xdr:row>25</xdr:row>
      <xdr:rowOff>132837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CD84EA3-4225-40F7-8CDC-873CA5D4F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657225"/>
          <a:ext cx="8752381" cy="4104762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0</xdr:rowOff>
    </xdr:from>
    <xdr:to>
      <xdr:col>2</xdr:col>
      <xdr:colOff>447675</xdr:colOff>
      <xdr:row>0</xdr:row>
      <xdr:rowOff>0</xdr:rowOff>
    </xdr:to>
    <xdr:graphicFrame macro="">
      <xdr:nvGraphicFramePr>
        <xdr:cNvPr id="81955" name="Gráfico 1">
          <a:extLst>
            <a:ext uri="{FF2B5EF4-FFF2-40B4-BE49-F238E27FC236}">
              <a16:creationId xmlns:a16="http://schemas.microsoft.com/office/drawing/2014/main" id="{117BB226-EBC1-4B2D-AEDB-2E1AD193C6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152400</xdr:colOff>
      <xdr:row>0</xdr:row>
      <xdr:rowOff>0</xdr:rowOff>
    </xdr:from>
    <xdr:to>
      <xdr:col>8</xdr:col>
      <xdr:colOff>180975</xdr:colOff>
      <xdr:row>0</xdr:row>
      <xdr:rowOff>0</xdr:rowOff>
    </xdr:to>
    <xdr:graphicFrame macro="">
      <xdr:nvGraphicFramePr>
        <xdr:cNvPr id="81956" name="Gráfico 2">
          <a:extLst>
            <a:ext uri="{FF2B5EF4-FFF2-40B4-BE49-F238E27FC236}">
              <a16:creationId xmlns:a16="http://schemas.microsoft.com/office/drawing/2014/main" id="{74280E0F-4EA9-4C18-884C-7BF9E123E9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81957" name="Gráfico 3">
          <a:extLst>
            <a:ext uri="{FF2B5EF4-FFF2-40B4-BE49-F238E27FC236}">
              <a16:creationId xmlns:a16="http://schemas.microsoft.com/office/drawing/2014/main" id="{19704F76-B4B6-4A6F-823D-5F261336A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81958" name="Gráfico 4">
          <a:extLst>
            <a:ext uri="{FF2B5EF4-FFF2-40B4-BE49-F238E27FC236}">
              <a16:creationId xmlns:a16="http://schemas.microsoft.com/office/drawing/2014/main" id="{AF4B9255-6180-4C3F-972C-B64692E32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81959" name="Gráfico 5">
          <a:extLst>
            <a:ext uri="{FF2B5EF4-FFF2-40B4-BE49-F238E27FC236}">
              <a16:creationId xmlns:a16="http://schemas.microsoft.com/office/drawing/2014/main" id="{208CCD50-76D8-488C-9E5E-25F3FE403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81960" name="Gráfico 6">
          <a:extLst>
            <a:ext uri="{FF2B5EF4-FFF2-40B4-BE49-F238E27FC236}">
              <a16:creationId xmlns:a16="http://schemas.microsoft.com/office/drawing/2014/main" id="{5840E2EE-C539-48B2-9066-D0CB4D194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123825</xdr:colOff>
      <xdr:row>0</xdr:row>
      <xdr:rowOff>0</xdr:rowOff>
    </xdr:to>
    <xdr:graphicFrame macro="">
      <xdr:nvGraphicFramePr>
        <xdr:cNvPr id="81961" name="Gráfico 7">
          <a:extLst>
            <a:ext uri="{FF2B5EF4-FFF2-40B4-BE49-F238E27FC236}">
              <a16:creationId xmlns:a16="http://schemas.microsoft.com/office/drawing/2014/main" id="{E6566396-C6B0-4F52-9EA3-C83C9EE25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123825</xdr:colOff>
      <xdr:row>0</xdr:row>
      <xdr:rowOff>0</xdr:rowOff>
    </xdr:to>
    <xdr:graphicFrame macro="">
      <xdr:nvGraphicFramePr>
        <xdr:cNvPr id="81962" name="Gráfico 8">
          <a:extLst>
            <a:ext uri="{FF2B5EF4-FFF2-40B4-BE49-F238E27FC236}">
              <a16:creationId xmlns:a16="http://schemas.microsoft.com/office/drawing/2014/main" id="{9FC16DDA-E10E-48E7-A7D3-7D3F3D996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123825</xdr:colOff>
      <xdr:row>0</xdr:row>
      <xdr:rowOff>0</xdr:rowOff>
    </xdr:to>
    <xdr:graphicFrame macro="">
      <xdr:nvGraphicFramePr>
        <xdr:cNvPr id="81963" name="Gráfico 9">
          <a:extLst>
            <a:ext uri="{FF2B5EF4-FFF2-40B4-BE49-F238E27FC236}">
              <a16:creationId xmlns:a16="http://schemas.microsoft.com/office/drawing/2014/main" id="{0D947753-F648-448A-A18C-1902E7C9CB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133350</xdr:colOff>
      <xdr:row>0</xdr:row>
      <xdr:rowOff>0</xdr:rowOff>
    </xdr:to>
    <xdr:graphicFrame macro="">
      <xdr:nvGraphicFramePr>
        <xdr:cNvPr id="81964" name="Gráfico 10">
          <a:extLst>
            <a:ext uri="{FF2B5EF4-FFF2-40B4-BE49-F238E27FC236}">
              <a16:creationId xmlns:a16="http://schemas.microsoft.com/office/drawing/2014/main" id="{39F3BE68-F024-4EDE-A697-256E144A45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10</xdr:col>
      <xdr:colOff>9525</xdr:colOff>
      <xdr:row>7</xdr:row>
      <xdr:rowOff>28575</xdr:rowOff>
    </xdr:to>
    <xdr:pic>
      <xdr:nvPicPr>
        <xdr:cNvPr id="81965" name="Picture 11" descr="logo_nuevo">
          <a:extLst>
            <a:ext uri="{FF2B5EF4-FFF2-40B4-BE49-F238E27FC236}">
              <a16:creationId xmlns:a16="http://schemas.microsoft.com/office/drawing/2014/main" id="{2AB00EA0-52F1-45CD-BAD7-E20BB29BD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88773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876300</xdr:colOff>
      <xdr:row>34</xdr:row>
      <xdr:rowOff>142875</xdr:rowOff>
    </xdr:from>
    <xdr:to>
      <xdr:col>5</xdr:col>
      <xdr:colOff>600075</xdr:colOff>
      <xdr:row>36</xdr:row>
      <xdr:rowOff>57150</xdr:rowOff>
    </xdr:to>
    <xdr:sp macro="" textlink="">
      <xdr:nvSpPr>
        <xdr:cNvPr id="81937" name="Rectangle 17">
          <a:extLst>
            <a:ext uri="{FF2B5EF4-FFF2-40B4-BE49-F238E27FC236}">
              <a16:creationId xmlns:a16="http://schemas.microsoft.com/office/drawing/2014/main" id="{1F7BA8B1-D838-494A-A5E4-AE4B94292A2F}"/>
            </a:ext>
          </a:extLst>
        </xdr:cNvPr>
        <xdr:cNvSpPr>
          <a:spLocks noChangeArrowheads="1"/>
        </xdr:cNvSpPr>
      </xdr:nvSpPr>
      <xdr:spPr bwMode="auto">
        <a:xfrm>
          <a:off x="3495675" y="6181725"/>
          <a:ext cx="163830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s-ES" sz="1200" b="1" i="0" u="none" strike="noStrike" baseline="0">
              <a:solidFill>
                <a:srgbClr val="3366FF"/>
              </a:solidFill>
              <a:latin typeface="Arial"/>
              <a:cs typeface="Arial"/>
            </a:rPr>
            <a:t>Cupos de admisión</a:t>
          </a:r>
        </a:p>
      </xdr:txBody>
    </xdr:sp>
    <xdr:clientData/>
  </xdr:twoCellAnchor>
  <xdr:twoCellAnchor>
    <xdr:from>
      <xdr:col>0</xdr:col>
      <xdr:colOff>47625</xdr:colOff>
      <xdr:row>9</xdr:row>
      <xdr:rowOff>47625</xdr:rowOff>
    </xdr:from>
    <xdr:to>
      <xdr:col>9</xdr:col>
      <xdr:colOff>1171575</xdr:colOff>
      <xdr:row>34</xdr:row>
      <xdr:rowOff>133350</xdr:rowOff>
    </xdr:to>
    <xdr:graphicFrame macro="">
      <xdr:nvGraphicFramePr>
        <xdr:cNvPr id="81967" name="Gráfico 21">
          <a:extLst>
            <a:ext uri="{FF2B5EF4-FFF2-40B4-BE49-F238E27FC236}">
              <a16:creationId xmlns:a16="http://schemas.microsoft.com/office/drawing/2014/main" id="{AF41E27F-051C-473C-8200-01B2D1C88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819150</xdr:rowOff>
    </xdr:from>
    <xdr:to>
      <xdr:col>1</xdr:col>
      <xdr:colOff>1276350</xdr:colOff>
      <xdr:row>2</xdr:row>
      <xdr:rowOff>962025</xdr:rowOff>
    </xdr:to>
    <xdr:sp macro="" textlink="">
      <xdr:nvSpPr>
        <xdr:cNvPr id="120838" name="Rectangle 6">
          <a:extLst>
            <a:ext uri="{FF2B5EF4-FFF2-40B4-BE49-F238E27FC236}">
              <a16:creationId xmlns:a16="http://schemas.microsoft.com/office/drawing/2014/main" id="{7E4DCA49-E618-4A01-ACDD-C546E59E13CF}"/>
            </a:ext>
          </a:extLst>
        </xdr:cNvPr>
        <xdr:cNvSpPr>
          <a:spLocks noChangeArrowheads="1"/>
        </xdr:cNvSpPr>
      </xdr:nvSpPr>
      <xdr:spPr bwMode="auto">
        <a:xfrm>
          <a:off x="161925" y="1485900"/>
          <a:ext cx="1228725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CUPOS DE ADMISIÓN</a:t>
          </a:r>
        </a:p>
      </xdr:txBody>
    </xdr:sp>
    <xdr:clientData/>
  </xdr:twoCellAnchor>
  <xdr:twoCellAnchor>
    <xdr:from>
      <xdr:col>1</xdr:col>
      <xdr:colOff>1343025</xdr:colOff>
      <xdr:row>2</xdr:row>
      <xdr:rowOff>85725</xdr:rowOff>
    </xdr:from>
    <xdr:to>
      <xdr:col>1</xdr:col>
      <xdr:colOff>2381250</xdr:colOff>
      <xdr:row>2</xdr:row>
      <xdr:rowOff>285750</xdr:rowOff>
    </xdr:to>
    <xdr:sp macro="" textlink="">
      <xdr:nvSpPr>
        <xdr:cNvPr id="120839" name="Rectangle 7">
          <a:extLst>
            <a:ext uri="{FF2B5EF4-FFF2-40B4-BE49-F238E27FC236}">
              <a16:creationId xmlns:a16="http://schemas.microsoft.com/office/drawing/2014/main" id="{08834DF0-E6DF-4595-93DD-AB330F7D051D}"/>
            </a:ext>
          </a:extLst>
        </xdr:cNvPr>
        <xdr:cNvSpPr>
          <a:spLocks noChangeArrowheads="1"/>
        </xdr:cNvSpPr>
      </xdr:nvSpPr>
      <xdr:spPr bwMode="auto">
        <a:xfrm>
          <a:off x="1457325" y="752475"/>
          <a:ext cx="103822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FFFFFF"/>
              </a:solidFill>
              <a:latin typeface="Arial"/>
              <a:cs typeface="Arial"/>
            </a:rPr>
            <a:t>VÍAS DE ACCESO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64545" name="Gráfico 1">
          <a:extLst>
            <a:ext uri="{FF2B5EF4-FFF2-40B4-BE49-F238E27FC236}">
              <a16:creationId xmlns:a16="http://schemas.microsoft.com/office/drawing/2014/main" id="{3DB0F4F8-EBE4-45D5-8685-2572DCF6B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64546" name="Gráfico 2">
          <a:extLst>
            <a:ext uri="{FF2B5EF4-FFF2-40B4-BE49-F238E27FC236}">
              <a16:creationId xmlns:a16="http://schemas.microsoft.com/office/drawing/2014/main" id="{7B3DD7D4-3E62-4233-8FB1-EB5104A47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13</xdr:row>
      <xdr:rowOff>95250</xdr:rowOff>
    </xdr:from>
    <xdr:to>
      <xdr:col>10</xdr:col>
      <xdr:colOff>589536</xdr:colOff>
      <xdr:row>35</xdr:row>
      <xdr:rowOff>142421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7E8E5E-57FD-4C8D-9B37-C212081C56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3162300"/>
          <a:ext cx="8114286" cy="362857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27043" name="Gráfico 1">
          <a:extLst>
            <a:ext uri="{FF2B5EF4-FFF2-40B4-BE49-F238E27FC236}">
              <a16:creationId xmlns:a16="http://schemas.microsoft.com/office/drawing/2014/main" id="{8C02A867-4EC8-4D24-AB5C-2EFBB307C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0</xdr:row>
      <xdr:rowOff>0</xdr:rowOff>
    </xdr:from>
    <xdr:to>
      <xdr:col>6</xdr:col>
      <xdr:colOff>180975</xdr:colOff>
      <xdr:row>0</xdr:row>
      <xdr:rowOff>0</xdr:rowOff>
    </xdr:to>
    <xdr:graphicFrame macro="">
      <xdr:nvGraphicFramePr>
        <xdr:cNvPr id="127044" name="Gráfico 2">
          <a:extLst>
            <a:ext uri="{FF2B5EF4-FFF2-40B4-BE49-F238E27FC236}">
              <a16:creationId xmlns:a16="http://schemas.microsoft.com/office/drawing/2014/main" id="{F24E499B-B486-4882-9C13-A81F8B087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27045" name="Gráfico 3">
          <a:extLst>
            <a:ext uri="{FF2B5EF4-FFF2-40B4-BE49-F238E27FC236}">
              <a16:creationId xmlns:a16="http://schemas.microsoft.com/office/drawing/2014/main" id="{A8DAA7EB-E46D-4948-96BE-0EF0A5972E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27046" name="Gráfico 4">
          <a:extLst>
            <a:ext uri="{FF2B5EF4-FFF2-40B4-BE49-F238E27FC236}">
              <a16:creationId xmlns:a16="http://schemas.microsoft.com/office/drawing/2014/main" id="{090D0604-4B3D-42CF-A4D8-023EB203B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27047" name="Gráfico 5">
          <a:extLst>
            <a:ext uri="{FF2B5EF4-FFF2-40B4-BE49-F238E27FC236}">
              <a16:creationId xmlns:a16="http://schemas.microsoft.com/office/drawing/2014/main" id="{F21590C9-661A-4279-86DA-CF94CFD59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27048" name="Gráfico 6">
          <a:extLst>
            <a:ext uri="{FF2B5EF4-FFF2-40B4-BE49-F238E27FC236}">
              <a16:creationId xmlns:a16="http://schemas.microsoft.com/office/drawing/2014/main" id="{438BEB0A-DAD0-4424-BB4A-C116E5437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123825</xdr:colOff>
      <xdr:row>0</xdr:row>
      <xdr:rowOff>0</xdr:rowOff>
    </xdr:to>
    <xdr:graphicFrame macro="">
      <xdr:nvGraphicFramePr>
        <xdr:cNvPr id="127049" name="Gráfico 7">
          <a:extLst>
            <a:ext uri="{FF2B5EF4-FFF2-40B4-BE49-F238E27FC236}">
              <a16:creationId xmlns:a16="http://schemas.microsoft.com/office/drawing/2014/main" id="{2994C6AB-3111-4D1F-BCCF-6387459DD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123825</xdr:colOff>
      <xdr:row>0</xdr:row>
      <xdr:rowOff>0</xdr:rowOff>
    </xdr:to>
    <xdr:graphicFrame macro="">
      <xdr:nvGraphicFramePr>
        <xdr:cNvPr id="127050" name="Gráfico 8">
          <a:extLst>
            <a:ext uri="{FF2B5EF4-FFF2-40B4-BE49-F238E27FC236}">
              <a16:creationId xmlns:a16="http://schemas.microsoft.com/office/drawing/2014/main" id="{01B42781-F1CB-456E-A876-F567B00E7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123825</xdr:colOff>
      <xdr:row>0</xdr:row>
      <xdr:rowOff>0</xdr:rowOff>
    </xdr:to>
    <xdr:graphicFrame macro="">
      <xdr:nvGraphicFramePr>
        <xdr:cNvPr id="127051" name="Gráfico 9">
          <a:extLst>
            <a:ext uri="{FF2B5EF4-FFF2-40B4-BE49-F238E27FC236}">
              <a16:creationId xmlns:a16="http://schemas.microsoft.com/office/drawing/2014/main" id="{AF70FE6B-B041-4ADD-8A9D-434C5D6F4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133350</xdr:colOff>
      <xdr:row>0</xdr:row>
      <xdr:rowOff>0</xdr:rowOff>
    </xdr:to>
    <xdr:graphicFrame macro="">
      <xdr:nvGraphicFramePr>
        <xdr:cNvPr id="127052" name="Gráfico 10">
          <a:extLst>
            <a:ext uri="{FF2B5EF4-FFF2-40B4-BE49-F238E27FC236}">
              <a16:creationId xmlns:a16="http://schemas.microsoft.com/office/drawing/2014/main" id="{62452C86-A4BA-4B01-8AF8-CCB9B2AE33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</xdr:col>
      <xdr:colOff>0</xdr:colOff>
      <xdr:row>2</xdr:row>
      <xdr:rowOff>0</xdr:rowOff>
    </xdr:from>
    <xdr:to>
      <xdr:col>11</xdr:col>
      <xdr:colOff>1351402</xdr:colOff>
      <xdr:row>38</xdr:row>
      <xdr:rowOff>65938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7ED015-DF74-48B1-8900-A47AE82F1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" y="666750"/>
          <a:ext cx="9180952" cy="58952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31090" name="Gráfico 1">
          <a:extLst>
            <a:ext uri="{FF2B5EF4-FFF2-40B4-BE49-F238E27FC236}">
              <a16:creationId xmlns:a16="http://schemas.microsoft.com/office/drawing/2014/main" id="{98455B4F-FB1D-4451-9524-0D57CE0C4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1091" name="Gráfico 2">
          <a:extLst>
            <a:ext uri="{FF2B5EF4-FFF2-40B4-BE49-F238E27FC236}">
              <a16:creationId xmlns:a16="http://schemas.microsoft.com/office/drawing/2014/main" id="{19ED8B52-1514-454D-A463-0C5019E26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18</xdr:row>
      <xdr:rowOff>0</xdr:rowOff>
    </xdr:from>
    <xdr:to>
      <xdr:col>11</xdr:col>
      <xdr:colOff>532381</xdr:colOff>
      <xdr:row>39</xdr:row>
      <xdr:rowOff>132887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FC669B-81E0-41DA-B976-7E85DACD9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3228975"/>
          <a:ext cx="8152381" cy="37047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graphicFrame macro="">
      <xdr:nvGraphicFramePr>
        <xdr:cNvPr id="133136" name="Gráfico 1">
          <a:extLst>
            <a:ext uri="{FF2B5EF4-FFF2-40B4-BE49-F238E27FC236}">
              <a16:creationId xmlns:a16="http://schemas.microsoft.com/office/drawing/2014/main" id="{3BC93656-99E3-4823-9778-C3D74F4CE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33137" name="Gráfico 2">
          <a:extLst>
            <a:ext uri="{FF2B5EF4-FFF2-40B4-BE49-F238E27FC236}">
              <a16:creationId xmlns:a16="http://schemas.microsoft.com/office/drawing/2014/main" id="{2F3A76DD-D02D-4812-9652-2CE52902A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76200</xdr:colOff>
      <xdr:row>21</xdr:row>
      <xdr:rowOff>104775</xdr:rowOff>
    </xdr:from>
    <xdr:to>
      <xdr:col>5</xdr:col>
      <xdr:colOff>113640</xdr:colOff>
      <xdr:row>36</xdr:row>
      <xdr:rowOff>152090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AAE37E-4D46-40A9-9072-9366E0991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" y="4162425"/>
          <a:ext cx="5276190" cy="24761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89116" name="Gráfico 1">
          <a:extLst>
            <a:ext uri="{FF2B5EF4-FFF2-40B4-BE49-F238E27FC236}">
              <a16:creationId xmlns:a16="http://schemas.microsoft.com/office/drawing/2014/main" id="{B5BE0C42-407F-4900-9D7B-44C8162AA8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89117" name="Gráfico 2">
          <a:extLst>
            <a:ext uri="{FF2B5EF4-FFF2-40B4-BE49-F238E27FC236}">
              <a16:creationId xmlns:a16="http://schemas.microsoft.com/office/drawing/2014/main" id="{1A5D7E97-86E9-4F82-9B22-196378671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133351</xdr:colOff>
      <xdr:row>56</xdr:row>
      <xdr:rowOff>152399</xdr:rowOff>
    </xdr:from>
    <xdr:to>
      <xdr:col>3</xdr:col>
      <xdr:colOff>390525</xdr:colOff>
      <xdr:row>61</xdr:row>
      <xdr:rowOff>123701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BD9A81-FA3E-42F2-A3C7-A86237FFC0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7651" y="9524999"/>
          <a:ext cx="1743074" cy="780927"/>
        </a:xfrm>
        <a:prstGeom prst="rect">
          <a:avLst/>
        </a:prstGeom>
        <a:effectLst>
          <a:outerShdw blurRad="50800" dist="50800" dir="5400000" algn="ctr" rotWithShape="0">
            <a:srgbClr val="000000">
              <a:alpha val="0"/>
            </a:srgbClr>
          </a:outerShdw>
        </a:effectLst>
      </xdr:spPr>
    </xdr:pic>
    <xdr:clientData/>
  </xdr:twoCellAnchor>
  <xdr:twoCellAnchor editAs="oneCell">
    <xdr:from>
      <xdr:col>1</xdr:col>
      <xdr:colOff>638175</xdr:colOff>
      <xdr:row>71</xdr:row>
      <xdr:rowOff>28575</xdr:rowOff>
    </xdr:from>
    <xdr:to>
      <xdr:col>13</xdr:col>
      <xdr:colOff>265846</xdr:colOff>
      <xdr:row>72</xdr:row>
      <xdr:rowOff>85698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DE8E9D-5AD7-4BF2-8468-E00E50957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2475" y="11830050"/>
          <a:ext cx="6828571" cy="21904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133350</xdr:rowOff>
    </xdr:from>
    <xdr:to>
      <xdr:col>14</xdr:col>
      <xdr:colOff>170443</xdr:colOff>
      <xdr:row>40</xdr:row>
      <xdr:rowOff>76181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265B2B45-3549-4BE7-A8D7-AF1031B0574E}"/>
            </a:ext>
          </a:extLst>
        </xdr:cNvPr>
        <xdr:cNvGrpSpPr/>
      </xdr:nvGrpSpPr>
      <xdr:grpSpPr>
        <a:xfrm>
          <a:off x="0" y="3103123"/>
          <a:ext cx="8434495" cy="3561926"/>
          <a:chOff x="4486275" y="7886700"/>
          <a:chExt cx="8057143" cy="3667106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60C28E2B-05B7-4F06-AD01-ECA675E4EF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4486275" y="7886700"/>
            <a:ext cx="8057143" cy="3657143"/>
          </a:xfrm>
          <a:prstGeom prst="rect">
            <a:avLst/>
          </a:prstGeom>
          <a:ln>
            <a:noFill/>
          </a:ln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xdr:spPr>
      </xdr:pic>
      <xdr:pic>
        <xdr:nvPicPr>
          <xdr:cNvPr id="5" name="Imagen 4">
            <a:extLst>
              <a:ext uri="{FF2B5EF4-FFF2-40B4-BE49-F238E27FC236}">
                <a16:creationId xmlns:a16="http://schemas.microsoft.com/office/drawing/2014/main" id="{95278E0A-C38F-4850-876A-D06E875EA59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5305425" y="11401425"/>
            <a:ext cx="6780952" cy="152381"/>
          </a:xfrm>
          <a:prstGeom prst="rect">
            <a:avLst/>
          </a:prstGeom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116755" name="Gráfico 1">
          <a:extLst>
            <a:ext uri="{FF2B5EF4-FFF2-40B4-BE49-F238E27FC236}">
              <a16:creationId xmlns:a16="http://schemas.microsoft.com/office/drawing/2014/main" id="{DBA015DB-919F-4100-93FC-07B14CA5D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16756" name="Gráfico 2">
          <a:extLst>
            <a:ext uri="{FF2B5EF4-FFF2-40B4-BE49-F238E27FC236}">
              <a16:creationId xmlns:a16="http://schemas.microsoft.com/office/drawing/2014/main" id="{DFF5F582-88AF-44B7-A2CA-5C792E913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0</xdr:rowOff>
    </xdr:from>
    <xdr:to>
      <xdr:col>4</xdr:col>
      <xdr:colOff>447675</xdr:colOff>
      <xdr:row>0</xdr:row>
      <xdr:rowOff>0</xdr:rowOff>
    </xdr:to>
    <xdr:graphicFrame macro="">
      <xdr:nvGraphicFramePr>
        <xdr:cNvPr id="118891" name="Gráfico 1">
          <a:extLst>
            <a:ext uri="{FF2B5EF4-FFF2-40B4-BE49-F238E27FC236}">
              <a16:creationId xmlns:a16="http://schemas.microsoft.com/office/drawing/2014/main" id="{4C04E621-6694-48E6-B145-348BEF9B15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18892" name="Gráfico 2">
          <a:extLst>
            <a:ext uri="{FF2B5EF4-FFF2-40B4-BE49-F238E27FC236}">
              <a16:creationId xmlns:a16="http://schemas.microsoft.com/office/drawing/2014/main" id="{49DCBF85-472C-4A40-B16D-7140B14E1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114300</xdr:colOff>
      <xdr:row>0</xdr:row>
      <xdr:rowOff>0</xdr:rowOff>
    </xdr:to>
    <xdr:graphicFrame macro="">
      <xdr:nvGraphicFramePr>
        <xdr:cNvPr id="118893" name="Gráfico 3">
          <a:extLst>
            <a:ext uri="{FF2B5EF4-FFF2-40B4-BE49-F238E27FC236}">
              <a16:creationId xmlns:a16="http://schemas.microsoft.com/office/drawing/2014/main" id="{4E6C484C-8CA2-4D36-9975-8304F4B9A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114300</xdr:colOff>
      <xdr:row>0</xdr:row>
      <xdr:rowOff>0</xdr:rowOff>
    </xdr:to>
    <xdr:graphicFrame macro="">
      <xdr:nvGraphicFramePr>
        <xdr:cNvPr id="118894" name="Gráfico 4">
          <a:extLst>
            <a:ext uri="{FF2B5EF4-FFF2-40B4-BE49-F238E27FC236}">
              <a16:creationId xmlns:a16="http://schemas.microsoft.com/office/drawing/2014/main" id="{1F369FF3-601D-49E4-8399-C897C9B1B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114300</xdr:colOff>
      <xdr:row>0</xdr:row>
      <xdr:rowOff>0</xdr:rowOff>
    </xdr:to>
    <xdr:graphicFrame macro="">
      <xdr:nvGraphicFramePr>
        <xdr:cNvPr id="118895" name="Gráfico 5">
          <a:extLst>
            <a:ext uri="{FF2B5EF4-FFF2-40B4-BE49-F238E27FC236}">
              <a16:creationId xmlns:a16="http://schemas.microsoft.com/office/drawing/2014/main" id="{A69F6794-13B6-412E-90F1-B7E317B45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4</xdr:col>
      <xdr:colOff>114300</xdr:colOff>
      <xdr:row>0</xdr:row>
      <xdr:rowOff>0</xdr:rowOff>
    </xdr:to>
    <xdr:graphicFrame macro="">
      <xdr:nvGraphicFramePr>
        <xdr:cNvPr id="118896" name="Gráfico 6">
          <a:extLst>
            <a:ext uri="{FF2B5EF4-FFF2-40B4-BE49-F238E27FC236}">
              <a16:creationId xmlns:a16="http://schemas.microsoft.com/office/drawing/2014/main" id="{6A9644A7-FAD3-40F8-8D14-AC1E0BA1B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18897" name="Gráfico 7">
          <a:extLst>
            <a:ext uri="{FF2B5EF4-FFF2-40B4-BE49-F238E27FC236}">
              <a16:creationId xmlns:a16="http://schemas.microsoft.com/office/drawing/2014/main" id="{DBE923BE-BA65-42F3-9752-90159A15F7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18898" name="Gráfico 8">
          <a:extLst>
            <a:ext uri="{FF2B5EF4-FFF2-40B4-BE49-F238E27FC236}">
              <a16:creationId xmlns:a16="http://schemas.microsoft.com/office/drawing/2014/main" id="{A5AF53FA-A19D-428E-8968-EFC323237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18899" name="Gráfico 9">
          <a:extLst>
            <a:ext uri="{FF2B5EF4-FFF2-40B4-BE49-F238E27FC236}">
              <a16:creationId xmlns:a16="http://schemas.microsoft.com/office/drawing/2014/main" id="{382E08E9-086D-40D8-A8AC-7C255E1B5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118900" name="Gráfico 10">
          <a:extLst>
            <a:ext uri="{FF2B5EF4-FFF2-40B4-BE49-F238E27FC236}">
              <a16:creationId xmlns:a16="http://schemas.microsoft.com/office/drawing/2014/main" id="{CDA1FEA6-10B2-417D-9088-2DC755CD9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</xdr:col>
      <xdr:colOff>0</xdr:colOff>
      <xdr:row>1</xdr:row>
      <xdr:rowOff>85725</xdr:rowOff>
    </xdr:from>
    <xdr:to>
      <xdr:col>9</xdr:col>
      <xdr:colOff>1227809</xdr:colOff>
      <xdr:row>34</xdr:row>
      <xdr:rowOff>237342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E2958B0-B280-4BDA-B5E1-5A6EF9346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" y="333375"/>
          <a:ext cx="7323809" cy="62666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0</xdr:rowOff>
    </xdr:from>
    <xdr:to>
      <xdr:col>8</xdr:col>
      <xdr:colOff>133350</xdr:colOff>
      <xdr:row>0</xdr:row>
      <xdr:rowOff>0</xdr:rowOff>
    </xdr:to>
    <xdr:graphicFrame macro="">
      <xdr:nvGraphicFramePr>
        <xdr:cNvPr id="35865" name="Gráfico 1">
          <a:extLst>
            <a:ext uri="{FF2B5EF4-FFF2-40B4-BE49-F238E27FC236}">
              <a16:creationId xmlns:a16="http://schemas.microsoft.com/office/drawing/2014/main" id="{A39AD024-A785-43BA-BAEF-39F18D6E81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28575</xdr:colOff>
      <xdr:row>0</xdr:row>
      <xdr:rowOff>0</xdr:rowOff>
    </xdr:from>
    <xdr:to>
      <xdr:col>18</xdr:col>
      <xdr:colOff>133350</xdr:colOff>
      <xdr:row>0</xdr:row>
      <xdr:rowOff>0</xdr:rowOff>
    </xdr:to>
    <xdr:graphicFrame macro="">
      <xdr:nvGraphicFramePr>
        <xdr:cNvPr id="35866" name="Gráfico 2">
          <a:extLst>
            <a:ext uri="{FF2B5EF4-FFF2-40B4-BE49-F238E27FC236}">
              <a16:creationId xmlns:a16="http://schemas.microsoft.com/office/drawing/2014/main" id="{DAA8F5FB-D8ED-46E5-AE32-0C6F4B3D4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47625</xdr:colOff>
      <xdr:row>2</xdr:row>
      <xdr:rowOff>285750</xdr:rowOff>
    </xdr:from>
    <xdr:to>
      <xdr:col>1</xdr:col>
      <xdr:colOff>895350</xdr:colOff>
      <xdr:row>2</xdr:row>
      <xdr:rowOff>466725</xdr:rowOff>
    </xdr:to>
    <xdr:sp macro="" textlink="">
      <xdr:nvSpPr>
        <xdr:cNvPr id="35845" name="AutoShape 5">
          <a:extLst>
            <a:ext uri="{FF2B5EF4-FFF2-40B4-BE49-F238E27FC236}">
              <a16:creationId xmlns:a16="http://schemas.microsoft.com/office/drawing/2014/main" id="{AFCA60F1-892A-4E08-8DE7-E33EDD7D14C8}"/>
            </a:ext>
          </a:extLst>
        </xdr:cNvPr>
        <xdr:cNvSpPr>
          <a:spLocks noChangeArrowheads="1"/>
        </xdr:cNvSpPr>
      </xdr:nvSpPr>
      <xdr:spPr bwMode="auto">
        <a:xfrm>
          <a:off x="161925" y="952500"/>
          <a:ext cx="847725" cy="180975"/>
        </a:xfrm>
        <a:prstGeom prst="flowChartProcess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UNIVERSIDAD</a:t>
          </a:r>
        </a:p>
      </xdr:txBody>
    </xdr:sp>
    <xdr:clientData/>
  </xdr:twoCellAnchor>
  <xdr:twoCellAnchor>
    <xdr:from>
      <xdr:col>2</xdr:col>
      <xdr:colOff>28575</xdr:colOff>
      <xdr:row>2</xdr:row>
      <xdr:rowOff>66675</xdr:rowOff>
    </xdr:from>
    <xdr:to>
      <xdr:col>2</xdr:col>
      <xdr:colOff>523875</xdr:colOff>
      <xdr:row>2</xdr:row>
      <xdr:rowOff>247650</xdr:rowOff>
    </xdr:to>
    <xdr:sp macro="" textlink="">
      <xdr:nvSpPr>
        <xdr:cNvPr id="35846" name="AutoShape 6">
          <a:extLst>
            <a:ext uri="{FF2B5EF4-FFF2-40B4-BE49-F238E27FC236}">
              <a16:creationId xmlns:a16="http://schemas.microsoft.com/office/drawing/2014/main" id="{AF6072B9-EA5A-49F0-B5D2-DA2AA6AD5364}"/>
            </a:ext>
          </a:extLst>
        </xdr:cNvPr>
        <xdr:cNvSpPr>
          <a:spLocks noChangeArrowheads="1"/>
        </xdr:cNvSpPr>
      </xdr:nvSpPr>
      <xdr:spPr bwMode="auto">
        <a:xfrm>
          <a:off x="1266825" y="733425"/>
          <a:ext cx="495300" cy="180975"/>
        </a:xfrm>
        <a:prstGeom prst="flowChartProcess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66FF" mc:Ignorable="a14" a14:legacySpreadsheetColorIndex="48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900" b="1" i="0" u="none" strike="noStrike" baseline="0">
              <a:solidFill>
                <a:srgbClr val="FFFFFF"/>
              </a:solidFill>
              <a:latin typeface="Arial"/>
              <a:cs typeface="Arial"/>
            </a:rPr>
            <a:t>RAMA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0</xdr:rowOff>
    </xdr:from>
    <xdr:to>
      <xdr:col>2</xdr:col>
      <xdr:colOff>447675</xdr:colOff>
      <xdr:row>0</xdr:row>
      <xdr:rowOff>0</xdr:rowOff>
    </xdr:to>
    <xdr:graphicFrame macro="">
      <xdr:nvGraphicFramePr>
        <xdr:cNvPr id="38958" name="Gráfico 1">
          <a:extLst>
            <a:ext uri="{FF2B5EF4-FFF2-40B4-BE49-F238E27FC236}">
              <a16:creationId xmlns:a16="http://schemas.microsoft.com/office/drawing/2014/main" id="{4BE988D8-3170-4C94-B332-12EC9174A8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152400</xdr:colOff>
      <xdr:row>0</xdr:row>
      <xdr:rowOff>0</xdr:rowOff>
    </xdr:from>
    <xdr:to>
      <xdr:col>8</xdr:col>
      <xdr:colOff>180975</xdr:colOff>
      <xdr:row>0</xdr:row>
      <xdr:rowOff>0</xdr:rowOff>
    </xdr:to>
    <xdr:graphicFrame macro="">
      <xdr:nvGraphicFramePr>
        <xdr:cNvPr id="38959" name="Gráfico 2">
          <a:extLst>
            <a:ext uri="{FF2B5EF4-FFF2-40B4-BE49-F238E27FC236}">
              <a16:creationId xmlns:a16="http://schemas.microsoft.com/office/drawing/2014/main" id="{BAFAD787-264E-4291-9841-5A0B0C94B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38960" name="Gráfico 3">
          <a:extLst>
            <a:ext uri="{FF2B5EF4-FFF2-40B4-BE49-F238E27FC236}">
              <a16:creationId xmlns:a16="http://schemas.microsoft.com/office/drawing/2014/main" id="{57DEAE14-A271-4D95-A0F8-D44D554BE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38961" name="Gráfico 4">
          <a:extLst>
            <a:ext uri="{FF2B5EF4-FFF2-40B4-BE49-F238E27FC236}">
              <a16:creationId xmlns:a16="http://schemas.microsoft.com/office/drawing/2014/main" id="{265D81C1-2E3E-4D7F-AA8B-60375AB6D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38962" name="Gráfico 5">
          <a:extLst>
            <a:ext uri="{FF2B5EF4-FFF2-40B4-BE49-F238E27FC236}">
              <a16:creationId xmlns:a16="http://schemas.microsoft.com/office/drawing/2014/main" id="{75675EBC-2AD5-4D18-B6D4-BBD2E42AF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114300</xdr:colOff>
      <xdr:row>0</xdr:row>
      <xdr:rowOff>0</xdr:rowOff>
    </xdr:to>
    <xdr:graphicFrame macro="">
      <xdr:nvGraphicFramePr>
        <xdr:cNvPr id="38963" name="Gráfico 6">
          <a:extLst>
            <a:ext uri="{FF2B5EF4-FFF2-40B4-BE49-F238E27FC236}">
              <a16:creationId xmlns:a16="http://schemas.microsoft.com/office/drawing/2014/main" id="{E9D17727-3B2B-44F2-9448-C9AB26A1D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123825</xdr:colOff>
      <xdr:row>0</xdr:row>
      <xdr:rowOff>0</xdr:rowOff>
    </xdr:to>
    <xdr:graphicFrame macro="">
      <xdr:nvGraphicFramePr>
        <xdr:cNvPr id="38964" name="Gráfico 7">
          <a:extLst>
            <a:ext uri="{FF2B5EF4-FFF2-40B4-BE49-F238E27FC236}">
              <a16:creationId xmlns:a16="http://schemas.microsoft.com/office/drawing/2014/main" id="{C6A4C458-41A1-49E4-9D33-63953AD74F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123825</xdr:colOff>
      <xdr:row>0</xdr:row>
      <xdr:rowOff>0</xdr:rowOff>
    </xdr:to>
    <xdr:graphicFrame macro="">
      <xdr:nvGraphicFramePr>
        <xdr:cNvPr id="38965" name="Gráfico 8">
          <a:extLst>
            <a:ext uri="{FF2B5EF4-FFF2-40B4-BE49-F238E27FC236}">
              <a16:creationId xmlns:a16="http://schemas.microsoft.com/office/drawing/2014/main" id="{1355EE15-CDE5-4F66-A8FD-92100A57A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123825</xdr:colOff>
      <xdr:row>0</xdr:row>
      <xdr:rowOff>0</xdr:rowOff>
    </xdr:to>
    <xdr:graphicFrame macro="">
      <xdr:nvGraphicFramePr>
        <xdr:cNvPr id="38966" name="Gráfico 9">
          <a:extLst>
            <a:ext uri="{FF2B5EF4-FFF2-40B4-BE49-F238E27FC236}">
              <a16:creationId xmlns:a16="http://schemas.microsoft.com/office/drawing/2014/main" id="{34EFF20E-E5D0-4F46-937D-3CBD1364D8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6</xdr:col>
      <xdr:colOff>133350</xdr:colOff>
      <xdr:row>0</xdr:row>
      <xdr:rowOff>0</xdr:rowOff>
    </xdr:to>
    <xdr:graphicFrame macro="">
      <xdr:nvGraphicFramePr>
        <xdr:cNvPr id="38967" name="Gráfico 10">
          <a:extLst>
            <a:ext uri="{FF2B5EF4-FFF2-40B4-BE49-F238E27FC236}">
              <a16:creationId xmlns:a16="http://schemas.microsoft.com/office/drawing/2014/main" id="{58E6785F-C1C9-4A12-BA16-B389580837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</xdr:col>
      <xdr:colOff>0</xdr:colOff>
      <xdr:row>3</xdr:row>
      <xdr:rowOff>123825</xdr:rowOff>
    </xdr:from>
    <xdr:to>
      <xdr:col>9</xdr:col>
      <xdr:colOff>1218167</xdr:colOff>
      <xdr:row>32</xdr:row>
      <xdr:rowOff>18468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341E98-281D-4E96-9E3B-F9B140578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" y="952500"/>
          <a:ext cx="8266667" cy="46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15"/>
  <sheetViews>
    <sheetView tabSelected="1" topLeftCell="A10" zoomScaleNormal="100" zoomScaleSheetLayoutView="100" workbookViewId="0">
      <selection activeCell="B1" sqref="B1"/>
    </sheetView>
  </sheetViews>
  <sheetFormatPr baseColWidth="10" defaultRowHeight="12.75" x14ac:dyDescent="0.2"/>
  <cols>
    <col min="1" max="1" width="1.28515625" style="3" customWidth="1"/>
    <col min="2" max="2" width="143.7109375" style="3" customWidth="1"/>
    <col min="3" max="3" width="4.85546875" style="3" customWidth="1"/>
    <col min="4" max="16384" width="11.42578125" style="3"/>
  </cols>
  <sheetData>
    <row r="1" spans="2:2" ht="12.75" customHeight="1" x14ac:dyDescent="0.2"/>
    <row r="2" spans="2:2" ht="12.75" customHeight="1" x14ac:dyDescent="0.2"/>
    <row r="3" spans="2:2" ht="12.75" customHeight="1" x14ac:dyDescent="0.2"/>
    <row r="4" spans="2:2" ht="12.75" customHeight="1" x14ac:dyDescent="0.2"/>
    <row r="5" spans="2:2" ht="12.75" customHeight="1" x14ac:dyDescent="0.2"/>
    <row r="6" spans="2:2" ht="12.75" customHeight="1" x14ac:dyDescent="0.2"/>
    <row r="7" spans="2:2" ht="12.75" customHeight="1" x14ac:dyDescent="0.2"/>
    <row r="8" spans="2:2" ht="12.75" customHeight="1" x14ac:dyDescent="0.2"/>
    <row r="9" spans="2:2" ht="30" customHeight="1" x14ac:dyDescent="0.2"/>
    <row r="11" spans="2:2" s="89" customFormat="1" ht="67.150000000000006" customHeight="1" x14ac:dyDescent="0.2">
      <c r="B11" s="254" t="s">
        <v>312</v>
      </c>
    </row>
    <row r="12" spans="2:2" ht="46.15" customHeight="1" x14ac:dyDescent="0.2">
      <c r="B12" s="88"/>
    </row>
    <row r="13" spans="2:2" ht="18" customHeight="1" x14ac:dyDescent="0.2"/>
    <row r="14" spans="2:2" ht="21.75" customHeight="1" x14ac:dyDescent="0.2"/>
    <row r="15" spans="2:2" ht="12" customHeight="1" x14ac:dyDescent="0.2">
      <c r="B15" s="203"/>
    </row>
  </sheetData>
  <phoneticPr fontId="11" type="noConversion"/>
  <pageMargins left="0.59055118110236227" right="0.59055118110236227" top="0.59055118110236227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theme="0" tint="-4.9989318521683403E-2"/>
  </sheetPr>
  <dimension ref="B1:J59"/>
  <sheetViews>
    <sheetView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9" width="11.42578125" style="3" customWidth="1"/>
    <col min="10" max="10" width="41" style="3" customWidth="1"/>
    <col min="11" max="16384" width="11.42578125" style="3"/>
  </cols>
  <sheetData>
    <row r="1" spans="2:10" ht="19.5" customHeight="1" x14ac:dyDescent="0.2">
      <c r="B1" s="91" t="s">
        <v>201</v>
      </c>
      <c r="C1" s="91"/>
      <c r="D1" s="91"/>
      <c r="E1" s="91"/>
      <c r="F1" s="91"/>
      <c r="G1" s="91"/>
      <c r="H1" s="91"/>
      <c r="I1" s="46"/>
      <c r="J1" s="46"/>
    </row>
    <row r="2" spans="2:10" ht="26.25" customHeight="1" x14ac:dyDescent="0.2">
      <c r="B2" s="46"/>
      <c r="C2" s="46"/>
      <c r="D2" s="46"/>
      <c r="E2" s="46"/>
      <c r="F2" s="46"/>
      <c r="G2" s="46"/>
      <c r="H2" s="46"/>
      <c r="I2" s="46"/>
      <c r="J2" s="46"/>
    </row>
    <row r="3" spans="2:10" ht="12.75" customHeight="1" x14ac:dyDescent="0.2">
      <c r="B3" s="46"/>
      <c r="C3" s="46"/>
      <c r="D3" s="46"/>
      <c r="E3" s="46"/>
      <c r="F3" s="46"/>
      <c r="G3" s="46"/>
      <c r="H3" s="46"/>
      <c r="I3" s="46"/>
      <c r="J3" s="46"/>
    </row>
    <row r="4" spans="2:10" ht="12.75" customHeight="1" x14ac:dyDescent="0.2">
      <c r="B4" s="46"/>
      <c r="C4" s="46"/>
      <c r="D4" s="46"/>
      <c r="E4" s="46"/>
      <c r="F4" s="46"/>
      <c r="G4" s="46"/>
      <c r="H4" s="46"/>
      <c r="I4" s="46"/>
      <c r="J4" s="46"/>
    </row>
    <row r="5" spans="2:10" ht="25.5" customHeight="1" x14ac:dyDescent="0.2"/>
    <row r="6" spans="2:10" ht="30" customHeight="1" x14ac:dyDescent="0.2"/>
    <row r="7" spans="2:10" ht="30" customHeight="1" x14ac:dyDescent="0.2">
      <c r="E7" s="223"/>
      <c r="F7" s="223"/>
      <c r="G7" s="223"/>
      <c r="H7" s="223"/>
    </row>
    <row r="35" ht="20.25" customHeight="1" x14ac:dyDescent="0.2"/>
    <row r="36" ht="3" customHeight="1" x14ac:dyDescent="0.2"/>
    <row r="59" ht="9" customHeight="1" x14ac:dyDescent="0.2"/>
  </sheetData>
  <mergeCells count="1">
    <mergeCell ref="E7:H7"/>
  </mergeCells>
  <phoneticPr fontId="0" type="noConversion"/>
  <pageMargins left="0.59055118110236227" right="0.59055118110236227" top="0.93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0" tint="-4.9989318521683403E-2"/>
  </sheetPr>
  <dimension ref="A1:V61"/>
  <sheetViews>
    <sheetView showGridLines="0" zoomScaleNormal="100" zoomScaleSheetLayoutView="100" workbookViewId="0">
      <selection activeCell="B20" sqref="B20:B21"/>
    </sheetView>
  </sheetViews>
  <sheetFormatPr baseColWidth="10" defaultRowHeight="12.75" x14ac:dyDescent="0.2"/>
  <cols>
    <col min="1" max="1" width="1.7109375" style="3" customWidth="1"/>
    <col min="2" max="2" width="16.85546875" style="3" bestFit="1" customWidth="1"/>
    <col min="3" max="3" width="8.85546875" style="3" customWidth="1"/>
    <col min="4" max="9" width="15.7109375" style="3" customWidth="1"/>
    <col min="10" max="10" width="9.140625" style="3" customWidth="1"/>
    <col min="11" max="12" width="6.7109375" style="3" customWidth="1"/>
    <col min="13" max="13" width="9.5703125" style="3" customWidth="1"/>
    <col min="14" max="19" width="6.7109375" style="3" customWidth="1"/>
    <col min="20" max="20" width="10.42578125" style="3" customWidth="1"/>
    <col min="21" max="16384" width="11.42578125" style="3"/>
  </cols>
  <sheetData>
    <row r="1" spans="1:22" ht="33" customHeight="1" x14ac:dyDescent="0.2">
      <c r="B1" s="91" t="s">
        <v>320</v>
      </c>
      <c r="C1" s="94"/>
      <c r="D1" s="94"/>
      <c r="E1" s="94"/>
      <c r="F1" s="94"/>
      <c r="G1" s="94"/>
      <c r="H1" s="94"/>
      <c r="I1" s="94"/>
      <c r="J1" s="94"/>
      <c r="K1" s="4"/>
      <c r="L1" s="4"/>
      <c r="M1" s="4"/>
    </row>
    <row r="2" spans="1:22" ht="19.899999999999999" customHeight="1" x14ac:dyDescent="0.2">
      <c r="A2" s="15"/>
      <c r="D2" s="184"/>
      <c r="E2" s="185"/>
      <c r="F2" s="185"/>
      <c r="G2" s="185"/>
      <c r="H2" s="185"/>
      <c r="K2" s="4"/>
      <c r="L2" s="4"/>
      <c r="M2" s="4"/>
    </row>
    <row r="3" spans="1:22" ht="39" customHeight="1" x14ac:dyDescent="0.2">
      <c r="B3" s="224"/>
      <c r="C3" s="224"/>
      <c r="D3" s="122" t="s">
        <v>27</v>
      </c>
      <c r="E3" s="122" t="s">
        <v>23</v>
      </c>
      <c r="F3" s="122" t="s">
        <v>24</v>
      </c>
      <c r="G3" s="122" t="s">
        <v>25</v>
      </c>
      <c r="H3" s="122" t="s">
        <v>26</v>
      </c>
      <c r="I3" s="100" t="s">
        <v>1</v>
      </c>
      <c r="J3" s="14"/>
      <c r="K3" s="4"/>
      <c r="L3" s="4"/>
      <c r="M3" s="4"/>
    </row>
    <row r="4" spans="1:22" ht="12.75" customHeight="1" x14ac:dyDescent="0.2">
      <c r="B4" s="225" t="s">
        <v>261</v>
      </c>
      <c r="C4" s="137" t="s">
        <v>22</v>
      </c>
      <c r="D4" s="51">
        <v>223</v>
      </c>
      <c r="E4" s="51">
        <v>231</v>
      </c>
      <c r="F4" s="51">
        <v>818</v>
      </c>
      <c r="G4" s="51">
        <v>2232</v>
      </c>
      <c r="H4" s="51">
        <v>424</v>
      </c>
      <c r="I4" s="111">
        <f t="shared" ref="I4:I11" si="0">SUM(D4:H4)</f>
        <v>3928</v>
      </c>
      <c r="L4" s="44"/>
    </row>
    <row r="5" spans="1:22" ht="12.75" customHeight="1" x14ac:dyDescent="0.2">
      <c r="B5" s="225"/>
      <c r="C5" s="137" t="s">
        <v>16</v>
      </c>
      <c r="D5" s="51">
        <v>300</v>
      </c>
      <c r="E5" s="51">
        <v>300</v>
      </c>
      <c r="F5" s="51">
        <v>345</v>
      </c>
      <c r="G5" s="51">
        <v>1725</v>
      </c>
      <c r="H5" s="51">
        <v>600</v>
      </c>
      <c r="I5" s="111">
        <f t="shared" si="0"/>
        <v>3270</v>
      </c>
      <c r="L5" s="44"/>
      <c r="M5" s="43"/>
      <c r="N5" s="43"/>
      <c r="O5" s="43"/>
      <c r="P5" s="43"/>
      <c r="Q5" s="43"/>
      <c r="R5" s="43"/>
      <c r="S5" s="43"/>
      <c r="T5" s="43"/>
      <c r="U5" s="43"/>
      <c r="V5" s="18"/>
    </row>
    <row r="6" spans="1:22" ht="12.75" customHeight="1" x14ac:dyDescent="0.2">
      <c r="B6" s="226" t="s">
        <v>6</v>
      </c>
      <c r="C6" s="144" t="s">
        <v>22</v>
      </c>
      <c r="D6" s="145">
        <v>405</v>
      </c>
      <c r="E6" s="145">
        <v>640</v>
      </c>
      <c r="F6" s="145">
        <v>1623</v>
      </c>
      <c r="G6" s="145">
        <v>3049</v>
      </c>
      <c r="H6" s="145">
        <v>1012</v>
      </c>
      <c r="I6" s="146">
        <f t="shared" si="0"/>
        <v>6729</v>
      </c>
      <c r="M6" s="43"/>
      <c r="N6" s="43"/>
      <c r="O6" s="43"/>
      <c r="P6" s="43"/>
      <c r="Q6" s="43"/>
      <c r="R6" s="43"/>
      <c r="S6" s="43"/>
      <c r="T6" s="43"/>
      <c r="U6" s="43"/>
      <c r="V6" s="18"/>
    </row>
    <row r="7" spans="1:22" ht="12.75" customHeight="1" x14ac:dyDescent="0.2">
      <c r="B7" s="227"/>
      <c r="C7" s="147" t="s">
        <v>16</v>
      </c>
      <c r="D7" s="148">
        <v>475</v>
      </c>
      <c r="E7" s="148">
        <v>365</v>
      </c>
      <c r="F7" s="148">
        <v>625</v>
      </c>
      <c r="G7" s="148">
        <v>2523</v>
      </c>
      <c r="H7" s="148">
        <v>990</v>
      </c>
      <c r="I7" s="120">
        <f t="shared" si="0"/>
        <v>4978</v>
      </c>
    </row>
    <row r="8" spans="1:22" ht="12.75" customHeight="1" x14ac:dyDescent="0.2">
      <c r="B8" s="225" t="s">
        <v>7</v>
      </c>
      <c r="C8" s="137" t="s">
        <v>22</v>
      </c>
      <c r="D8" s="51">
        <v>476</v>
      </c>
      <c r="E8" s="51">
        <v>451</v>
      </c>
      <c r="F8" s="51">
        <v>2267</v>
      </c>
      <c r="G8" s="51">
        <v>1723</v>
      </c>
      <c r="H8" s="51">
        <v>596</v>
      </c>
      <c r="I8" s="111">
        <f t="shared" si="0"/>
        <v>5513</v>
      </c>
    </row>
    <row r="9" spans="1:22" ht="12.75" customHeight="1" x14ac:dyDescent="0.2">
      <c r="B9" s="225"/>
      <c r="C9" s="137" t="s">
        <v>16</v>
      </c>
      <c r="D9" s="51">
        <v>490</v>
      </c>
      <c r="E9" s="51">
        <v>520</v>
      </c>
      <c r="F9" s="51">
        <v>441</v>
      </c>
      <c r="G9" s="51">
        <v>1435</v>
      </c>
      <c r="H9" s="51">
        <v>805</v>
      </c>
      <c r="I9" s="111">
        <f t="shared" si="0"/>
        <v>3691</v>
      </c>
      <c r="L9" s="33"/>
    </row>
    <row r="10" spans="1:22" ht="12.75" customHeight="1" x14ac:dyDescent="0.2">
      <c r="B10" s="226" t="s">
        <v>8</v>
      </c>
      <c r="C10" s="144" t="s">
        <v>22</v>
      </c>
      <c r="D10" s="145">
        <v>2388</v>
      </c>
      <c r="E10" s="145">
        <v>1791</v>
      </c>
      <c r="F10" s="145">
        <v>5653</v>
      </c>
      <c r="G10" s="145">
        <v>7005</v>
      </c>
      <c r="H10" s="145">
        <v>1334</v>
      </c>
      <c r="I10" s="146">
        <f t="shared" si="0"/>
        <v>18171</v>
      </c>
      <c r="K10" s="39"/>
      <c r="L10" s="201"/>
    </row>
    <row r="11" spans="1:22" ht="12.75" customHeight="1" x14ac:dyDescent="0.2">
      <c r="B11" s="227"/>
      <c r="C11" s="147" t="s">
        <v>16</v>
      </c>
      <c r="D11" s="148">
        <v>1592</v>
      </c>
      <c r="E11" s="148">
        <v>1130</v>
      </c>
      <c r="F11" s="148">
        <v>1693</v>
      </c>
      <c r="G11" s="148">
        <v>5490</v>
      </c>
      <c r="H11" s="148">
        <v>1295</v>
      </c>
      <c r="I11" s="120">
        <f t="shared" si="0"/>
        <v>11200</v>
      </c>
      <c r="K11" s="39"/>
      <c r="L11" s="201"/>
    </row>
    <row r="12" spans="1:22" ht="12.75" customHeight="1" x14ac:dyDescent="0.2">
      <c r="B12" s="225" t="s">
        <v>9</v>
      </c>
      <c r="C12" s="137" t="s">
        <v>22</v>
      </c>
      <c r="D12" s="51">
        <v>201</v>
      </c>
      <c r="E12" s="51">
        <v>83</v>
      </c>
      <c r="F12" s="51">
        <v>475</v>
      </c>
      <c r="G12" s="51">
        <v>1452</v>
      </c>
      <c r="H12" s="51">
        <v>352</v>
      </c>
      <c r="I12" s="111">
        <f t="shared" ref="I12:I21" si="1">SUM(D12:H12)</f>
        <v>2563</v>
      </c>
      <c r="K12" s="39"/>
      <c r="L12" s="202"/>
    </row>
    <row r="13" spans="1:22" ht="12.75" customHeight="1" x14ac:dyDescent="0.2">
      <c r="B13" s="225"/>
      <c r="C13" s="137" t="s">
        <v>16</v>
      </c>
      <c r="D13" s="51">
        <v>345</v>
      </c>
      <c r="E13" s="51">
        <v>165</v>
      </c>
      <c r="F13" s="51">
        <v>281</v>
      </c>
      <c r="G13" s="51">
        <v>1377</v>
      </c>
      <c r="H13" s="51">
        <v>660</v>
      </c>
      <c r="I13" s="111">
        <f t="shared" si="1"/>
        <v>2828</v>
      </c>
      <c r="K13" s="39"/>
      <c r="L13" s="202"/>
    </row>
    <row r="14" spans="1:22" ht="12.75" customHeight="1" x14ac:dyDescent="0.2">
      <c r="B14" s="226" t="s">
        <v>10</v>
      </c>
      <c r="C14" s="144" t="s">
        <v>22</v>
      </c>
      <c r="D14" s="145">
        <v>182</v>
      </c>
      <c r="E14" s="145">
        <v>179</v>
      </c>
      <c r="F14" s="145">
        <v>750</v>
      </c>
      <c r="G14" s="145">
        <v>1887</v>
      </c>
      <c r="H14" s="145">
        <v>691</v>
      </c>
      <c r="I14" s="146">
        <f t="shared" si="1"/>
        <v>3689</v>
      </c>
      <c r="K14" s="39"/>
      <c r="L14" s="201"/>
    </row>
    <row r="15" spans="1:22" ht="12.75" customHeight="1" x14ac:dyDescent="0.2">
      <c r="B15" s="227"/>
      <c r="C15" s="147" t="s">
        <v>16</v>
      </c>
      <c r="D15" s="148">
        <v>330</v>
      </c>
      <c r="E15" s="148">
        <v>225</v>
      </c>
      <c r="F15" s="148">
        <v>425</v>
      </c>
      <c r="G15" s="148">
        <v>1785</v>
      </c>
      <c r="H15" s="148">
        <v>1225</v>
      </c>
      <c r="I15" s="120">
        <f t="shared" si="1"/>
        <v>3990</v>
      </c>
      <c r="L15" s="33"/>
    </row>
    <row r="16" spans="1:22" ht="12.75" customHeight="1" x14ac:dyDescent="0.2">
      <c r="B16" s="225" t="s">
        <v>11</v>
      </c>
      <c r="C16" s="137" t="s">
        <v>22</v>
      </c>
      <c r="D16" s="51">
        <v>1163</v>
      </c>
      <c r="E16" s="51">
        <v>649</v>
      </c>
      <c r="F16" s="51">
        <v>2631</v>
      </c>
      <c r="G16" s="51">
        <v>5436</v>
      </c>
      <c r="H16" s="51">
        <v>2258</v>
      </c>
      <c r="I16" s="111">
        <f t="shared" si="1"/>
        <v>12137</v>
      </c>
    </row>
    <row r="17" spans="1:16" ht="12.75" customHeight="1" x14ac:dyDescent="0.2">
      <c r="B17" s="225"/>
      <c r="C17" s="137" t="s">
        <v>16</v>
      </c>
      <c r="D17" s="51">
        <v>1025</v>
      </c>
      <c r="E17" s="51">
        <v>520</v>
      </c>
      <c r="F17" s="51">
        <v>950</v>
      </c>
      <c r="G17" s="51">
        <v>3590</v>
      </c>
      <c r="H17" s="51">
        <v>1785</v>
      </c>
      <c r="I17" s="111">
        <f t="shared" si="1"/>
        <v>7870</v>
      </c>
    </row>
    <row r="18" spans="1:16" ht="12.75" customHeight="1" x14ac:dyDescent="0.2">
      <c r="B18" s="226" t="s">
        <v>259</v>
      </c>
      <c r="C18" s="144" t="s">
        <v>22</v>
      </c>
      <c r="D18" s="145">
        <v>386</v>
      </c>
      <c r="E18" s="145">
        <v>269</v>
      </c>
      <c r="F18" s="145">
        <v>167</v>
      </c>
      <c r="G18" s="145">
        <v>2341</v>
      </c>
      <c r="H18" s="145">
        <v>69</v>
      </c>
      <c r="I18" s="146">
        <f t="shared" si="1"/>
        <v>3232</v>
      </c>
    </row>
    <row r="19" spans="1:16" ht="12.75" customHeight="1" x14ac:dyDescent="0.2">
      <c r="B19" s="227"/>
      <c r="C19" s="147" t="s">
        <v>16</v>
      </c>
      <c r="D19" s="148">
        <v>300</v>
      </c>
      <c r="E19" s="148">
        <v>180</v>
      </c>
      <c r="F19" s="148">
        <v>60</v>
      </c>
      <c r="G19" s="148">
        <v>1930</v>
      </c>
      <c r="H19" s="148">
        <v>60</v>
      </c>
      <c r="I19" s="120">
        <f t="shared" si="1"/>
        <v>2530</v>
      </c>
    </row>
    <row r="20" spans="1:16" ht="12.75" customHeight="1" x14ac:dyDescent="0.2">
      <c r="B20" s="225" t="s">
        <v>12</v>
      </c>
      <c r="C20" s="137" t="s">
        <v>22</v>
      </c>
      <c r="D20" s="51">
        <v>1772</v>
      </c>
      <c r="E20" s="51">
        <v>1178</v>
      </c>
      <c r="F20" s="51">
        <v>5538</v>
      </c>
      <c r="G20" s="51">
        <v>7612</v>
      </c>
      <c r="H20" s="51">
        <v>3804</v>
      </c>
      <c r="I20" s="111">
        <f t="shared" si="1"/>
        <v>19904</v>
      </c>
    </row>
    <row r="21" spans="1:16" ht="12.75" customHeight="1" x14ac:dyDescent="0.2">
      <c r="B21" s="225"/>
      <c r="C21" s="137" t="s">
        <v>16</v>
      </c>
      <c r="D21" s="51">
        <v>1355</v>
      </c>
      <c r="E21" s="51">
        <v>726</v>
      </c>
      <c r="F21" s="51">
        <v>1751</v>
      </c>
      <c r="G21" s="51">
        <v>5688</v>
      </c>
      <c r="H21" s="51">
        <v>2911</v>
      </c>
      <c r="I21" s="111">
        <f t="shared" si="1"/>
        <v>12431</v>
      </c>
    </row>
    <row r="22" spans="1:16" ht="12.6" customHeight="1" x14ac:dyDescent="0.2">
      <c r="B22" s="226" t="s">
        <v>13</v>
      </c>
      <c r="C22" s="140" t="s">
        <v>22</v>
      </c>
      <c r="D22" s="141">
        <f t="shared" ref="D22:I23" si="2">D4+D6+D8+D10+D12+D14+D16+D18+D20</f>
        <v>7196</v>
      </c>
      <c r="E22" s="141">
        <f t="shared" si="2"/>
        <v>5471</v>
      </c>
      <c r="F22" s="141">
        <f t="shared" si="2"/>
        <v>19922</v>
      </c>
      <c r="G22" s="141">
        <f t="shared" si="2"/>
        <v>32737</v>
      </c>
      <c r="H22" s="141">
        <f t="shared" si="2"/>
        <v>10540</v>
      </c>
      <c r="I22" s="141">
        <f t="shared" si="2"/>
        <v>75866</v>
      </c>
    </row>
    <row r="23" spans="1:16" ht="12.6" customHeight="1" x14ac:dyDescent="0.2">
      <c r="B23" s="227"/>
      <c r="C23" s="142" t="s">
        <v>16</v>
      </c>
      <c r="D23" s="143">
        <f t="shared" si="2"/>
        <v>6212</v>
      </c>
      <c r="E23" s="143">
        <f t="shared" si="2"/>
        <v>4131</v>
      </c>
      <c r="F23" s="143">
        <f t="shared" si="2"/>
        <v>6571</v>
      </c>
      <c r="G23" s="143">
        <f t="shared" si="2"/>
        <v>25543</v>
      </c>
      <c r="H23" s="143">
        <f t="shared" si="2"/>
        <v>10331</v>
      </c>
      <c r="I23" s="143">
        <f t="shared" si="2"/>
        <v>52788</v>
      </c>
    </row>
    <row r="24" spans="1:16" ht="12" customHeight="1" x14ac:dyDescent="0.2">
      <c r="B24" s="187" t="s">
        <v>322</v>
      </c>
      <c r="I24" s="14"/>
    </row>
    <row r="25" spans="1:16" ht="33" customHeight="1" x14ac:dyDescent="0.2">
      <c r="B25" s="91"/>
      <c r="H25" s="14"/>
      <c r="I25" s="14"/>
    </row>
    <row r="26" spans="1:16" ht="12" customHeight="1" x14ac:dyDescent="0.2">
      <c r="B26" s="99"/>
      <c r="H26" s="14"/>
      <c r="I26" s="14"/>
    </row>
    <row r="27" spans="1:16" ht="12" customHeight="1" x14ac:dyDescent="0.2">
      <c r="B27" s="99"/>
      <c r="P27" s="21"/>
    </row>
    <row r="28" spans="1:16" ht="12" customHeight="1" x14ac:dyDescent="0.2">
      <c r="B28" s="99"/>
    </row>
    <row r="29" spans="1:16" ht="12" customHeight="1" x14ac:dyDescent="0.2">
      <c r="B29" s="99"/>
    </row>
    <row r="30" spans="1:16" ht="12" customHeight="1" x14ac:dyDescent="0.2">
      <c r="B30" s="99"/>
    </row>
    <row r="31" spans="1:16" ht="12" customHeight="1" x14ac:dyDescent="0.2">
      <c r="B31" s="99"/>
    </row>
    <row r="32" spans="1:16" ht="12" customHeight="1" x14ac:dyDescent="0.2">
      <c r="A32" s="20"/>
      <c r="B32" s="99"/>
      <c r="C32" s="20"/>
      <c r="D32" s="20"/>
      <c r="E32" s="20"/>
      <c r="F32" s="20"/>
      <c r="G32" s="20"/>
      <c r="H32" s="20"/>
      <c r="I32" s="20"/>
    </row>
    <row r="33" spans="1:9" ht="12" customHeight="1" x14ac:dyDescent="0.2">
      <c r="A33" s="20"/>
      <c r="B33" s="99"/>
      <c r="C33" s="20"/>
      <c r="D33" s="20"/>
      <c r="E33" s="20"/>
      <c r="F33" s="20"/>
      <c r="G33" s="20"/>
      <c r="H33" s="20"/>
      <c r="I33" s="20"/>
    </row>
    <row r="34" spans="1:9" ht="12" customHeight="1" x14ac:dyDescent="0.2">
      <c r="A34" s="20"/>
      <c r="B34" s="99"/>
      <c r="C34" s="20"/>
      <c r="D34" s="20"/>
      <c r="E34" s="20"/>
      <c r="F34" s="20"/>
      <c r="G34" s="20"/>
      <c r="H34" s="20"/>
      <c r="I34" s="20"/>
    </row>
    <row r="35" spans="1:9" ht="12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</row>
    <row r="36" spans="1:9" ht="12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</row>
    <row r="37" spans="1:9" ht="12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</row>
    <row r="38" spans="1:9" ht="12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</row>
    <row r="39" spans="1:9" ht="12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</row>
    <row r="40" spans="1:9" ht="12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</row>
    <row r="41" spans="1:9" ht="12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</row>
    <row r="42" spans="1:9" ht="12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</row>
    <row r="43" spans="1:9" ht="12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</row>
    <row r="44" spans="1:9" ht="12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</row>
    <row r="45" spans="1:9" ht="12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</row>
    <row r="46" spans="1:9" ht="12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</row>
    <row r="47" spans="1:9" ht="12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</row>
    <row r="48" spans="1:9" ht="12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</row>
    <row r="49" spans="1:9" ht="12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</row>
    <row r="50" spans="1:9" ht="12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</row>
    <row r="51" spans="1:9" ht="12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</row>
    <row r="52" spans="1:9" ht="12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</row>
    <row r="53" spans="1:9" ht="9.9499999999999993" customHeight="1" x14ac:dyDescent="0.2"/>
    <row r="57" spans="1:9" x14ac:dyDescent="0.2">
      <c r="C57" s="14"/>
      <c r="D57" s="14"/>
      <c r="E57" s="14"/>
      <c r="F57" s="14"/>
      <c r="G57" s="14"/>
      <c r="H57" s="14"/>
      <c r="I57" s="14"/>
    </row>
    <row r="58" spans="1:9" x14ac:dyDescent="0.2">
      <c r="C58" s="14"/>
      <c r="D58" s="14"/>
      <c r="E58" s="14"/>
      <c r="F58" s="14"/>
      <c r="G58" s="14"/>
      <c r="H58" s="14"/>
      <c r="I58" s="14"/>
    </row>
    <row r="59" spans="1:9" x14ac:dyDescent="0.2">
      <c r="C59" s="14"/>
      <c r="D59" s="14"/>
      <c r="E59" s="14"/>
      <c r="F59" s="14"/>
      <c r="G59" s="14"/>
      <c r="H59" s="14"/>
      <c r="I59" s="14"/>
    </row>
    <row r="60" spans="1:9" x14ac:dyDescent="0.2">
      <c r="C60" s="14"/>
      <c r="D60" s="14"/>
      <c r="E60" s="14"/>
      <c r="F60" s="14"/>
      <c r="G60" s="14"/>
      <c r="H60" s="14"/>
      <c r="I60" s="14"/>
    </row>
    <row r="61" spans="1:9" x14ac:dyDescent="0.2">
      <c r="C61" s="14"/>
      <c r="D61" s="14"/>
      <c r="E61" s="14"/>
      <c r="F61" s="14"/>
      <c r="G61" s="14"/>
      <c r="H61" s="14"/>
      <c r="I61" s="14"/>
    </row>
  </sheetData>
  <mergeCells count="11">
    <mergeCell ref="B22:B23"/>
    <mergeCell ref="B10:B11"/>
    <mergeCell ref="B12:B13"/>
    <mergeCell ref="B14:B15"/>
    <mergeCell ref="B16:B17"/>
    <mergeCell ref="B20:B21"/>
    <mergeCell ref="B3:C3"/>
    <mergeCell ref="B4:B5"/>
    <mergeCell ref="B6:B7"/>
    <mergeCell ref="B8:B9"/>
    <mergeCell ref="B18:B19"/>
  </mergeCells>
  <phoneticPr fontId="0" type="noConversion"/>
  <pageMargins left="0.59055118110236227" right="0.59055118110236227" top="0.93" bottom="0.59055118110236227" header="0" footer="0"/>
  <pageSetup paperSize="9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rowBreaks count="1" manualBreakCount="1">
    <brk id="24" max="9" man="1"/>
  </rowBreaks>
  <ignoredErrors>
    <ignoredError sqref="I22" formula="1"/>
  </ignoredError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0" tint="-4.9989318521683403E-2"/>
  </sheetPr>
  <dimension ref="B1:L7"/>
  <sheetViews>
    <sheetView zoomScaleNormal="100" zoomScaleSheetLayoutView="100" workbookViewId="0"/>
  </sheetViews>
  <sheetFormatPr baseColWidth="10" defaultRowHeight="12.75" x14ac:dyDescent="0.2"/>
  <cols>
    <col min="1" max="1" width="1.7109375" style="3" customWidth="1"/>
    <col min="2" max="2" width="14.7109375" style="3" customWidth="1"/>
    <col min="3" max="3" width="16.5703125" style="3" customWidth="1"/>
    <col min="4" max="4" width="17.28515625" style="3" customWidth="1"/>
    <col min="5" max="9" width="11.42578125" style="3" customWidth="1"/>
    <col min="10" max="10" width="38.7109375" style="3" customWidth="1"/>
    <col min="11" max="16384" width="11.42578125" style="3"/>
  </cols>
  <sheetData>
    <row r="1" spans="2:12" ht="33" customHeight="1" x14ac:dyDescent="0.2">
      <c r="B1" s="91" t="s">
        <v>199</v>
      </c>
      <c r="C1" s="91"/>
      <c r="D1" s="91"/>
      <c r="E1" s="91"/>
      <c r="F1" s="91"/>
      <c r="G1" s="91"/>
      <c r="H1" s="91"/>
      <c r="I1" s="91"/>
      <c r="J1" s="91"/>
      <c r="K1" s="13"/>
    </row>
    <row r="2" spans="2:12" ht="19.899999999999999" customHeight="1" x14ac:dyDescent="0.2">
      <c r="B2" s="12"/>
      <c r="C2" s="12"/>
      <c r="D2" s="12"/>
      <c r="E2" s="12"/>
      <c r="F2" s="12"/>
      <c r="G2" s="12"/>
      <c r="H2" s="12"/>
      <c r="I2" s="12"/>
      <c r="J2" s="12"/>
    </row>
    <row r="3" spans="2:12" x14ac:dyDescent="0.2">
      <c r="B3" s="12"/>
      <c r="C3" s="12"/>
      <c r="D3" s="12"/>
      <c r="E3" s="12"/>
      <c r="F3" s="12"/>
      <c r="G3" s="12"/>
      <c r="H3" s="12"/>
      <c r="I3" s="12"/>
      <c r="J3" s="12"/>
    </row>
    <row r="7" spans="2:12" ht="18" x14ac:dyDescent="0.2">
      <c r="C7" s="223"/>
      <c r="D7" s="223"/>
      <c r="E7" s="223"/>
      <c r="F7" s="223"/>
      <c r="G7" s="223"/>
      <c r="H7" s="223"/>
      <c r="I7" s="223"/>
      <c r="J7" s="223"/>
      <c r="K7" s="223"/>
      <c r="L7" s="223"/>
    </row>
  </sheetData>
  <mergeCells count="1">
    <mergeCell ref="C7:L7"/>
  </mergeCells>
  <phoneticPr fontId="0" type="noConversion"/>
  <pageMargins left="0.59055118110236227" right="0.59055118110236227" top="0.96875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theme="0" tint="-4.9989318521683403E-2"/>
  </sheetPr>
  <dimension ref="A1:L22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18" style="3" customWidth="1"/>
    <col min="3" max="8" width="11.42578125" style="3" customWidth="1"/>
    <col min="9" max="9" width="50.7109375" style="3" customWidth="1"/>
    <col min="10" max="10" width="11.42578125" style="3" customWidth="1"/>
    <col min="11" max="11" width="38.7109375" style="3" customWidth="1"/>
    <col min="12" max="16384" width="11.42578125" style="3"/>
  </cols>
  <sheetData>
    <row r="1" spans="1:12" ht="33" customHeight="1" x14ac:dyDescent="0.2">
      <c r="B1" s="91" t="s">
        <v>339</v>
      </c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19.899999999999999" customHeight="1" x14ac:dyDescent="0.2">
      <c r="A2" s="12"/>
      <c r="I2" s="4"/>
    </row>
    <row r="3" spans="1:12" ht="13.5" customHeight="1" x14ac:dyDescent="0.2">
      <c r="B3" s="231" t="s">
        <v>260</v>
      </c>
      <c r="C3" s="229" t="s">
        <v>206</v>
      </c>
      <c r="D3" s="229"/>
      <c r="E3" s="230" t="s">
        <v>207</v>
      </c>
      <c r="F3" s="230"/>
      <c r="G3" s="228" t="s">
        <v>4</v>
      </c>
      <c r="H3" s="228"/>
    </row>
    <row r="4" spans="1:12" ht="18" customHeight="1" x14ac:dyDescent="0.2">
      <c r="B4" s="232"/>
      <c r="C4" s="149" t="s">
        <v>3</v>
      </c>
      <c r="D4" s="149" t="s">
        <v>2</v>
      </c>
      <c r="E4" s="149" t="s">
        <v>3</v>
      </c>
      <c r="F4" s="149" t="s">
        <v>2</v>
      </c>
      <c r="G4" s="149" t="s">
        <v>3</v>
      </c>
      <c r="H4" s="149" t="s">
        <v>2</v>
      </c>
    </row>
    <row r="5" spans="1:12" ht="15" customHeight="1" x14ac:dyDescent="0.2">
      <c r="B5" s="115" t="s">
        <v>5</v>
      </c>
      <c r="C5" s="51">
        <v>1079</v>
      </c>
      <c r="D5" s="51">
        <v>1341</v>
      </c>
      <c r="E5" s="51">
        <v>248</v>
      </c>
      <c r="F5" s="51">
        <v>199</v>
      </c>
      <c r="G5" s="51">
        <f>C5+E5</f>
        <v>1327</v>
      </c>
      <c r="H5" s="51">
        <f>D5+F5</f>
        <v>1540</v>
      </c>
    </row>
    <row r="6" spans="1:12" ht="15" customHeight="1" x14ac:dyDescent="0.2">
      <c r="B6" s="115" t="s">
        <v>6</v>
      </c>
      <c r="C6" s="51">
        <v>2355</v>
      </c>
      <c r="D6" s="51">
        <v>2777</v>
      </c>
      <c r="E6" s="51">
        <v>397</v>
      </c>
      <c r="F6" s="51">
        <v>280</v>
      </c>
      <c r="G6" s="51">
        <f t="shared" ref="G6:G12" si="0">C6+E6</f>
        <v>2752</v>
      </c>
      <c r="H6" s="51">
        <f t="shared" ref="H6:H12" si="1">D6+F6</f>
        <v>3057</v>
      </c>
    </row>
    <row r="7" spans="1:12" ht="15" customHeight="1" x14ac:dyDescent="0.2">
      <c r="B7" s="115" t="s">
        <v>7</v>
      </c>
      <c r="C7" s="51">
        <v>1492</v>
      </c>
      <c r="D7" s="51">
        <v>1787</v>
      </c>
      <c r="E7" s="51">
        <v>278</v>
      </c>
      <c r="F7" s="51">
        <v>212</v>
      </c>
      <c r="G7" s="51">
        <f t="shared" si="0"/>
        <v>1770</v>
      </c>
      <c r="H7" s="51">
        <f t="shared" si="1"/>
        <v>1999</v>
      </c>
    </row>
    <row r="8" spans="1:12" ht="15" customHeight="1" x14ac:dyDescent="0.2">
      <c r="B8" s="115" t="s">
        <v>8</v>
      </c>
      <c r="C8" s="51">
        <v>2208</v>
      </c>
      <c r="D8" s="51">
        <v>2604</v>
      </c>
      <c r="E8" s="51">
        <v>334</v>
      </c>
      <c r="F8" s="51">
        <v>274</v>
      </c>
      <c r="G8" s="51">
        <f t="shared" si="0"/>
        <v>2542</v>
      </c>
      <c r="H8" s="51">
        <f t="shared" si="1"/>
        <v>2878</v>
      </c>
    </row>
    <row r="9" spans="1:12" ht="15" customHeight="1" x14ac:dyDescent="0.2">
      <c r="B9" s="115" t="s">
        <v>9</v>
      </c>
      <c r="C9" s="51">
        <v>877</v>
      </c>
      <c r="D9" s="51">
        <v>1064</v>
      </c>
      <c r="E9" s="51">
        <v>233</v>
      </c>
      <c r="F9" s="51">
        <v>150</v>
      </c>
      <c r="G9" s="51">
        <f t="shared" si="0"/>
        <v>1110</v>
      </c>
      <c r="H9" s="51">
        <f t="shared" si="1"/>
        <v>1214</v>
      </c>
    </row>
    <row r="10" spans="1:12" ht="15" customHeight="1" x14ac:dyDescent="0.2">
      <c r="B10" s="115" t="s">
        <v>10</v>
      </c>
      <c r="C10" s="51">
        <v>1300</v>
      </c>
      <c r="D10" s="51">
        <v>1680</v>
      </c>
      <c r="E10" s="51">
        <v>364</v>
      </c>
      <c r="F10" s="51">
        <v>237</v>
      </c>
      <c r="G10" s="51">
        <f t="shared" si="0"/>
        <v>1664</v>
      </c>
      <c r="H10" s="51">
        <f t="shared" si="1"/>
        <v>1917</v>
      </c>
    </row>
    <row r="11" spans="1:12" ht="15" customHeight="1" x14ac:dyDescent="0.2">
      <c r="B11" s="115" t="s">
        <v>11</v>
      </c>
      <c r="C11" s="51">
        <v>2745</v>
      </c>
      <c r="D11" s="51">
        <v>3489</v>
      </c>
      <c r="E11" s="51">
        <v>378</v>
      </c>
      <c r="F11" s="51">
        <v>225</v>
      </c>
      <c r="G11" s="51">
        <f t="shared" si="0"/>
        <v>3123</v>
      </c>
      <c r="H11" s="51">
        <f t="shared" si="1"/>
        <v>3714</v>
      </c>
    </row>
    <row r="12" spans="1:12" ht="15" customHeight="1" x14ac:dyDescent="0.2">
      <c r="B12" s="115" t="s">
        <v>12</v>
      </c>
      <c r="C12" s="51">
        <v>4066</v>
      </c>
      <c r="D12" s="51">
        <v>4779</v>
      </c>
      <c r="E12" s="51">
        <v>507</v>
      </c>
      <c r="F12" s="51">
        <v>424</v>
      </c>
      <c r="G12" s="51">
        <f t="shared" si="0"/>
        <v>4573</v>
      </c>
      <c r="H12" s="51">
        <f t="shared" si="1"/>
        <v>5203</v>
      </c>
    </row>
    <row r="13" spans="1:12" ht="3.6" customHeight="1" x14ac:dyDescent="0.2">
      <c r="B13" s="116"/>
      <c r="C13" s="117"/>
      <c r="D13" s="117"/>
      <c r="E13" s="117"/>
      <c r="F13" s="117"/>
      <c r="G13" s="117"/>
      <c r="H13" s="117"/>
    </row>
    <row r="14" spans="1:12" ht="15" customHeight="1" x14ac:dyDescent="0.2">
      <c r="B14" s="115" t="s">
        <v>13</v>
      </c>
      <c r="C14" s="51">
        <f>SUM(C5:C12)</f>
        <v>16122</v>
      </c>
      <c r="D14" s="51">
        <f t="shared" ref="D14:H14" si="2">SUM(D5:D12)</f>
        <v>19521</v>
      </c>
      <c r="E14" s="51">
        <f t="shared" si="2"/>
        <v>2739</v>
      </c>
      <c r="F14" s="51">
        <f t="shared" si="2"/>
        <v>2001</v>
      </c>
      <c r="G14" s="51">
        <f t="shared" si="2"/>
        <v>18861</v>
      </c>
      <c r="H14" s="51">
        <f t="shared" si="2"/>
        <v>21522</v>
      </c>
    </row>
    <row r="15" spans="1:12" ht="21.95" customHeight="1" x14ac:dyDescent="0.2">
      <c r="B15" s="99" t="s">
        <v>110</v>
      </c>
      <c r="C15" s="51">
        <v>1220</v>
      </c>
      <c r="D15" s="51">
        <v>1974</v>
      </c>
      <c r="E15" s="51">
        <v>250</v>
      </c>
      <c r="F15" s="51">
        <v>251</v>
      </c>
      <c r="G15" s="51">
        <f>C15+E15</f>
        <v>1470</v>
      </c>
      <c r="H15" s="51">
        <f>D15+F15</f>
        <v>2225</v>
      </c>
    </row>
    <row r="16" spans="1:12" ht="15" customHeight="1" x14ac:dyDescent="0.2">
      <c r="B16" s="115" t="s">
        <v>111</v>
      </c>
      <c r="C16" s="51">
        <v>445</v>
      </c>
      <c r="D16" s="51">
        <v>672</v>
      </c>
      <c r="E16" s="51">
        <v>139</v>
      </c>
      <c r="F16" s="51">
        <v>133</v>
      </c>
      <c r="G16" s="51">
        <f>C16+E16</f>
        <v>584</v>
      </c>
      <c r="H16" s="51">
        <f>D16+F16</f>
        <v>805</v>
      </c>
    </row>
    <row r="17" spans="2:8" ht="15" customHeight="1" x14ac:dyDescent="0.2">
      <c r="B17" s="116" t="s">
        <v>4</v>
      </c>
      <c r="C17" s="113">
        <f>SUM(C14:C16)</f>
        <v>17787</v>
      </c>
      <c r="D17" s="113">
        <f t="shared" ref="D17:H17" si="3">SUM(D14:D16)</f>
        <v>22167</v>
      </c>
      <c r="E17" s="113">
        <f t="shared" si="3"/>
        <v>3128</v>
      </c>
      <c r="F17" s="113">
        <f t="shared" si="3"/>
        <v>2385</v>
      </c>
      <c r="G17" s="113">
        <f t="shared" si="3"/>
        <v>20915</v>
      </c>
      <c r="H17" s="113">
        <f t="shared" si="3"/>
        <v>24552</v>
      </c>
    </row>
    <row r="18" spans="2:8" ht="15" customHeight="1" x14ac:dyDescent="0.2">
      <c r="B18" s="187" t="s">
        <v>344</v>
      </c>
      <c r="C18" s="37"/>
      <c r="D18" s="51"/>
      <c r="E18" s="51"/>
      <c r="F18" s="51"/>
      <c r="G18" s="51"/>
      <c r="H18" s="24"/>
    </row>
    <row r="19" spans="2:8" ht="12.75" customHeight="1" x14ac:dyDescent="0.2">
      <c r="H19" s="44"/>
    </row>
    <row r="20" spans="2:8" ht="20.100000000000001" customHeight="1" x14ac:dyDescent="0.2">
      <c r="C20" s="14"/>
      <c r="D20" s="14"/>
      <c r="E20" s="14"/>
      <c r="F20" s="14"/>
      <c r="G20" s="14"/>
      <c r="H20" s="14"/>
    </row>
    <row r="21" spans="2:8" x14ac:dyDescent="0.2">
      <c r="C21" s="14"/>
      <c r="D21" s="14"/>
      <c r="E21" s="14"/>
      <c r="F21" s="14"/>
      <c r="G21" s="14"/>
      <c r="H21" s="14"/>
    </row>
    <row r="22" spans="2:8" x14ac:dyDescent="0.2">
      <c r="C22" s="14"/>
      <c r="D22" s="14"/>
      <c r="E22" s="14"/>
      <c r="F22" s="14"/>
      <c r="G22" s="14"/>
      <c r="H22" s="14"/>
    </row>
  </sheetData>
  <mergeCells count="4">
    <mergeCell ref="G3:H3"/>
    <mergeCell ref="C3:D3"/>
    <mergeCell ref="E3:F3"/>
    <mergeCell ref="B3:B4"/>
  </mergeCells>
  <phoneticPr fontId="0" type="noConversion"/>
  <pageMargins left="0.59055118110236227" right="0.59055118110236227" top="0.95906250000000004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0" tint="-4.9989318521683403E-2"/>
  </sheetPr>
  <dimension ref="B1:J55"/>
  <sheetViews>
    <sheetView showGridLines="0" zoomScaleNormal="100" zoomScaleSheetLayoutView="100" workbookViewId="0">
      <selection activeCell="B20" sqref="B20:B21"/>
    </sheetView>
  </sheetViews>
  <sheetFormatPr baseColWidth="10" defaultRowHeight="12.75" x14ac:dyDescent="0.2"/>
  <cols>
    <col min="1" max="1" width="1.7109375" style="3" customWidth="1"/>
    <col min="2" max="2" width="15.140625" style="3" customWidth="1"/>
    <col min="3" max="3" width="10.85546875" style="3" customWidth="1"/>
    <col min="4" max="9" width="16.5703125" style="3" customWidth="1"/>
    <col min="10" max="10" width="13.7109375" style="3" customWidth="1"/>
    <col min="11" max="16384" width="11.42578125" style="3"/>
  </cols>
  <sheetData>
    <row r="1" spans="2:10" ht="66" customHeight="1" x14ac:dyDescent="0.2">
      <c r="B1" s="235" t="s">
        <v>321</v>
      </c>
      <c r="C1" s="235"/>
      <c r="D1" s="235"/>
      <c r="E1" s="235"/>
      <c r="F1" s="235"/>
      <c r="G1" s="235"/>
      <c r="H1" s="235"/>
      <c r="I1" s="235"/>
      <c r="J1" s="161"/>
    </row>
    <row r="2" spans="2:10" ht="19.899999999999999" customHeight="1" x14ac:dyDescent="0.2">
      <c r="B2" s="235"/>
      <c r="C2" s="235"/>
      <c r="D2" s="235"/>
      <c r="E2" s="235"/>
      <c r="F2" s="235"/>
      <c r="G2" s="235"/>
      <c r="H2" s="235"/>
      <c r="I2" s="235"/>
    </row>
    <row r="3" spans="2:10" ht="29.25" customHeight="1" x14ac:dyDescent="0.2">
      <c r="B3" s="150" t="s">
        <v>17</v>
      </c>
      <c r="C3" s="121" t="s">
        <v>262</v>
      </c>
      <c r="D3" s="121" t="s">
        <v>27</v>
      </c>
      <c r="E3" s="121" t="s">
        <v>23</v>
      </c>
      <c r="F3" s="121" t="s">
        <v>24</v>
      </c>
      <c r="G3" s="121" t="s">
        <v>25</v>
      </c>
      <c r="H3" s="121" t="s">
        <v>26</v>
      </c>
      <c r="I3" s="160" t="s">
        <v>1</v>
      </c>
    </row>
    <row r="4" spans="2:10" ht="15" customHeight="1" x14ac:dyDescent="0.2">
      <c r="B4" s="236" t="s">
        <v>261</v>
      </c>
      <c r="C4" s="155" t="s">
        <v>58</v>
      </c>
      <c r="D4" s="42">
        <v>155</v>
      </c>
      <c r="E4" s="42">
        <v>117</v>
      </c>
      <c r="F4" s="42">
        <v>192</v>
      </c>
      <c r="G4" s="42">
        <v>1108</v>
      </c>
      <c r="H4" s="42">
        <v>322</v>
      </c>
      <c r="I4" s="28">
        <f t="shared" ref="I4:I23" si="0">SUM(D4:H4)</f>
        <v>1894</v>
      </c>
    </row>
    <row r="5" spans="2:10" ht="15" customHeight="1" x14ac:dyDescent="0.2">
      <c r="B5" s="234"/>
      <c r="C5" s="156" t="s">
        <v>40</v>
      </c>
      <c r="D5" s="42">
        <v>27</v>
      </c>
      <c r="E5" s="42">
        <v>73</v>
      </c>
      <c r="F5" s="42">
        <v>196</v>
      </c>
      <c r="G5" s="42">
        <v>372</v>
      </c>
      <c r="H5" s="42">
        <v>39</v>
      </c>
      <c r="I5" s="28">
        <f t="shared" si="0"/>
        <v>707</v>
      </c>
    </row>
    <row r="6" spans="2:10" ht="15" customHeight="1" x14ac:dyDescent="0.2">
      <c r="B6" s="233" t="s">
        <v>6</v>
      </c>
      <c r="C6" s="157" t="s">
        <v>58</v>
      </c>
      <c r="D6" s="151">
        <v>260</v>
      </c>
      <c r="E6" s="151">
        <v>194</v>
      </c>
      <c r="F6" s="151">
        <v>313</v>
      </c>
      <c r="G6" s="151">
        <v>1710</v>
      </c>
      <c r="H6" s="151">
        <v>610</v>
      </c>
      <c r="I6" s="152">
        <f t="shared" si="0"/>
        <v>3087</v>
      </c>
    </row>
    <row r="7" spans="2:10" ht="15" customHeight="1" x14ac:dyDescent="0.2">
      <c r="B7" s="234"/>
      <c r="C7" s="158" t="s">
        <v>40</v>
      </c>
      <c r="D7" s="153">
        <v>56</v>
      </c>
      <c r="E7" s="153">
        <v>125</v>
      </c>
      <c r="F7" s="153">
        <v>340</v>
      </c>
      <c r="G7" s="153">
        <v>475</v>
      </c>
      <c r="H7" s="153">
        <v>166</v>
      </c>
      <c r="I7" s="154">
        <f t="shared" si="0"/>
        <v>1162</v>
      </c>
    </row>
    <row r="8" spans="2:10" ht="15" customHeight="1" x14ac:dyDescent="0.2">
      <c r="B8" s="233" t="s">
        <v>7</v>
      </c>
      <c r="C8" s="155" t="s">
        <v>58</v>
      </c>
      <c r="D8" s="42">
        <v>292</v>
      </c>
      <c r="E8" s="42">
        <v>245</v>
      </c>
      <c r="F8" s="42">
        <v>325</v>
      </c>
      <c r="G8" s="42">
        <v>1052</v>
      </c>
      <c r="H8" s="42">
        <v>445</v>
      </c>
      <c r="I8" s="28">
        <f t="shared" si="0"/>
        <v>2359</v>
      </c>
    </row>
    <row r="9" spans="2:10" ht="15" customHeight="1" x14ac:dyDescent="0.2">
      <c r="B9" s="234"/>
      <c r="C9" s="156" t="s">
        <v>40</v>
      </c>
      <c r="D9" s="42">
        <v>121</v>
      </c>
      <c r="E9" s="42">
        <v>111</v>
      </c>
      <c r="F9" s="42">
        <v>170</v>
      </c>
      <c r="G9" s="42">
        <v>249</v>
      </c>
      <c r="H9" s="42">
        <v>65</v>
      </c>
      <c r="I9" s="28">
        <f t="shared" si="0"/>
        <v>716</v>
      </c>
    </row>
    <row r="10" spans="2:10" ht="15" customHeight="1" x14ac:dyDescent="0.2">
      <c r="B10" s="233" t="s">
        <v>8</v>
      </c>
      <c r="C10" s="157" t="s">
        <v>58</v>
      </c>
      <c r="D10" s="151">
        <v>1289</v>
      </c>
      <c r="E10" s="151">
        <v>813</v>
      </c>
      <c r="F10" s="151">
        <v>1099</v>
      </c>
      <c r="G10" s="151">
        <v>3868</v>
      </c>
      <c r="H10" s="151">
        <v>820</v>
      </c>
      <c r="I10" s="152">
        <f t="shared" si="0"/>
        <v>7889</v>
      </c>
    </row>
    <row r="11" spans="2:10" ht="15" customHeight="1" x14ac:dyDescent="0.2">
      <c r="B11" s="234"/>
      <c r="C11" s="158" t="s">
        <v>40</v>
      </c>
      <c r="D11" s="153">
        <v>240</v>
      </c>
      <c r="E11" s="153">
        <v>238</v>
      </c>
      <c r="F11" s="153">
        <v>685</v>
      </c>
      <c r="G11" s="153">
        <v>798</v>
      </c>
      <c r="H11" s="153">
        <v>106</v>
      </c>
      <c r="I11" s="154">
        <f t="shared" si="0"/>
        <v>2067</v>
      </c>
    </row>
    <row r="12" spans="2:10" ht="15" customHeight="1" x14ac:dyDescent="0.2">
      <c r="B12" s="233" t="s">
        <v>9</v>
      </c>
      <c r="C12" s="155" t="s">
        <v>58</v>
      </c>
      <c r="D12" s="42">
        <v>171</v>
      </c>
      <c r="E12" s="42">
        <v>66</v>
      </c>
      <c r="F12" s="42">
        <v>110</v>
      </c>
      <c r="G12" s="42">
        <v>820</v>
      </c>
      <c r="H12" s="42">
        <v>298</v>
      </c>
      <c r="I12" s="28">
        <f t="shared" si="0"/>
        <v>1465</v>
      </c>
    </row>
    <row r="13" spans="2:10" ht="15" customHeight="1" x14ac:dyDescent="0.2">
      <c r="B13" s="234"/>
      <c r="C13" s="156" t="s">
        <v>40</v>
      </c>
      <c r="D13" s="42">
        <v>24</v>
      </c>
      <c r="E13" s="42">
        <v>23</v>
      </c>
      <c r="F13" s="42">
        <v>188</v>
      </c>
      <c r="G13" s="42">
        <v>354</v>
      </c>
      <c r="H13" s="42">
        <v>37</v>
      </c>
      <c r="I13" s="28">
        <f t="shared" si="0"/>
        <v>626</v>
      </c>
    </row>
    <row r="14" spans="2:10" ht="15" customHeight="1" x14ac:dyDescent="0.2">
      <c r="B14" s="233" t="s">
        <v>10</v>
      </c>
      <c r="C14" s="157" t="s">
        <v>58</v>
      </c>
      <c r="D14" s="151">
        <v>134</v>
      </c>
      <c r="E14" s="151">
        <v>110</v>
      </c>
      <c r="F14" s="151">
        <v>197</v>
      </c>
      <c r="G14" s="151">
        <v>1198</v>
      </c>
      <c r="H14" s="151">
        <v>555</v>
      </c>
      <c r="I14" s="152">
        <f t="shared" si="0"/>
        <v>2194</v>
      </c>
    </row>
    <row r="15" spans="2:10" ht="15" customHeight="1" x14ac:dyDescent="0.2">
      <c r="B15" s="234"/>
      <c r="C15" s="158" t="s">
        <v>40</v>
      </c>
      <c r="D15" s="153">
        <v>30</v>
      </c>
      <c r="E15" s="153">
        <v>46</v>
      </c>
      <c r="F15" s="153">
        <v>239</v>
      </c>
      <c r="G15" s="153">
        <v>321</v>
      </c>
      <c r="H15" s="153">
        <v>43</v>
      </c>
      <c r="I15" s="154">
        <f t="shared" si="0"/>
        <v>679</v>
      </c>
    </row>
    <row r="16" spans="2:10" ht="15" customHeight="1" x14ac:dyDescent="0.2">
      <c r="B16" s="233" t="s">
        <v>11</v>
      </c>
      <c r="C16" s="159" t="s">
        <v>58</v>
      </c>
      <c r="D16" s="42">
        <v>688</v>
      </c>
      <c r="E16" s="42">
        <v>334</v>
      </c>
      <c r="F16" s="42">
        <v>591</v>
      </c>
      <c r="G16" s="42">
        <v>2733</v>
      </c>
      <c r="H16" s="42">
        <v>1322</v>
      </c>
      <c r="I16" s="28">
        <f t="shared" si="0"/>
        <v>5668</v>
      </c>
    </row>
    <row r="17" spans="2:9" ht="15" customHeight="1" x14ac:dyDescent="0.2">
      <c r="B17" s="234"/>
      <c r="C17" s="156" t="s">
        <v>40</v>
      </c>
      <c r="D17" s="42">
        <v>155</v>
      </c>
      <c r="E17" s="42">
        <v>127</v>
      </c>
      <c r="F17" s="42">
        <v>486</v>
      </c>
      <c r="G17" s="42">
        <v>797</v>
      </c>
      <c r="H17" s="42">
        <v>391</v>
      </c>
      <c r="I17" s="28">
        <f t="shared" si="0"/>
        <v>1956</v>
      </c>
    </row>
    <row r="18" spans="2:9" ht="15" customHeight="1" x14ac:dyDescent="0.2">
      <c r="B18" s="233" t="s">
        <v>259</v>
      </c>
      <c r="C18" s="157" t="s">
        <v>58</v>
      </c>
      <c r="D18" s="151">
        <v>207</v>
      </c>
      <c r="E18" s="151">
        <v>98</v>
      </c>
      <c r="F18" s="151">
        <v>44</v>
      </c>
      <c r="G18" s="151">
        <v>1057</v>
      </c>
      <c r="H18" s="151">
        <v>37</v>
      </c>
      <c r="I18" s="152">
        <f t="shared" si="0"/>
        <v>1443</v>
      </c>
    </row>
    <row r="19" spans="2:9" ht="15" customHeight="1" x14ac:dyDescent="0.2">
      <c r="B19" s="234"/>
      <c r="C19" s="158" t="s">
        <v>40</v>
      </c>
      <c r="D19" s="153">
        <v>73</v>
      </c>
      <c r="E19" s="153">
        <v>30</v>
      </c>
      <c r="F19" s="153">
        <v>94</v>
      </c>
      <c r="G19" s="153">
        <v>483</v>
      </c>
      <c r="H19" s="153">
        <v>28</v>
      </c>
      <c r="I19" s="154">
        <f t="shared" si="0"/>
        <v>708</v>
      </c>
    </row>
    <row r="20" spans="2:9" ht="15" customHeight="1" x14ac:dyDescent="0.2">
      <c r="B20" s="233" t="s">
        <v>12</v>
      </c>
      <c r="C20" s="159" t="s">
        <v>58</v>
      </c>
      <c r="D20" s="42">
        <v>1055</v>
      </c>
      <c r="E20" s="42">
        <v>449</v>
      </c>
      <c r="F20" s="42">
        <v>1007</v>
      </c>
      <c r="G20" s="42">
        <v>3659</v>
      </c>
      <c r="H20" s="42">
        <v>1939</v>
      </c>
      <c r="I20" s="28">
        <f t="shared" si="0"/>
        <v>8109</v>
      </c>
    </row>
    <row r="21" spans="2:9" ht="15" customHeight="1" x14ac:dyDescent="0.2">
      <c r="B21" s="234"/>
      <c r="C21" s="156" t="s">
        <v>40</v>
      </c>
      <c r="D21" s="42">
        <v>157</v>
      </c>
      <c r="E21" s="42">
        <v>240</v>
      </c>
      <c r="F21" s="42">
        <v>809</v>
      </c>
      <c r="G21" s="42">
        <v>987</v>
      </c>
      <c r="H21" s="42">
        <v>545</v>
      </c>
      <c r="I21" s="28">
        <f t="shared" si="0"/>
        <v>2738</v>
      </c>
    </row>
    <row r="22" spans="2:9" ht="15" customHeight="1" x14ac:dyDescent="0.2">
      <c r="B22" s="233" t="s">
        <v>13</v>
      </c>
      <c r="C22" s="157" t="s">
        <v>58</v>
      </c>
      <c r="D22" s="151">
        <f>D4+D6+D8+D10+D12+D14+D16+D18+D20</f>
        <v>4251</v>
      </c>
      <c r="E22" s="151">
        <f t="shared" ref="E22:H22" si="1">E4+E6+E8+E10+E12+E14+E16+E18+E20</f>
        <v>2426</v>
      </c>
      <c r="F22" s="151">
        <f t="shared" si="1"/>
        <v>3878</v>
      </c>
      <c r="G22" s="151">
        <f t="shared" si="1"/>
        <v>17205</v>
      </c>
      <c r="H22" s="151">
        <f t="shared" si="1"/>
        <v>6348</v>
      </c>
      <c r="I22" s="152">
        <f t="shared" si="0"/>
        <v>34108</v>
      </c>
    </row>
    <row r="23" spans="2:9" ht="15" customHeight="1" x14ac:dyDescent="0.2">
      <c r="B23" s="234"/>
      <c r="C23" s="158" t="s">
        <v>40</v>
      </c>
      <c r="D23" s="153">
        <f>D5+D7+D9+D11+D13+D15+D17+D19+D21</f>
        <v>883</v>
      </c>
      <c r="E23" s="153">
        <f t="shared" ref="E23:H23" si="2">E5+E7+E9+E11+E13+E15+E17+E19+E21</f>
        <v>1013</v>
      </c>
      <c r="F23" s="153">
        <f t="shared" si="2"/>
        <v>3207</v>
      </c>
      <c r="G23" s="153">
        <f t="shared" si="2"/>
        <v>4836</v>
      </c>
      <c r="H23" s="153">
        <f t="shared" si="2"/>
        <v>1420</v>
      </c>
      <c r="I23" s="154">
        <f t="shared" si="0"/>
        <v>11359</v>
      </c>
    </row>
    <row r="24" spans="2:9" ht="12.75" customHeight="1" x14ac:dyDescent="0.2"/>
    <row r="25" spans="2:9" x14ac:dyDescent="0.2">
      <c r="B25" s="187" t="s">
        <v>345</v>
      </c>
    </row>
    <row r="26" spans="2:9" x14ac:dyDescent="0.2">
      <c r="B26" s="187" t="s">
        <v>323</v>
      </c>
    </row>
    <row r="27" spans="2:9" x14ac:dyDescent="0.2">
      <c r="B27" s="188" t="s">
        <v>200</v>
      </c>
      <c r="C27" s="26"/>
      <c r="D27" s="26"/>
      <c r="E27" s="26"/>
      <c r="F27" s="26"/>
      <c r="G27" s="17"/>
      <c r="H27" s="17"/>
      <c r="I27" s="47"/>
    </row>
    <row r="28" spans="2:9" x14ac:dyDescent="0.2">
      <c r="B28" s="188" t="s">
        <v>194</v>
      </c>
      <c r="C28" s="26"/>
      <c r="D28" s="26"/>
      <c r="E28" s="26"/>
      <c r="F28" s="26"/>
    </row>
    <row r="31" spans="2:9" ht="26.2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12">
    <mergeCell ref="B20:B21"/>
    <mergeCell ref="B22:B23"/>
    <mergeCell ref="B12:B13"/>
    <mergeCell ref="B14:B15"/>
    <mergeCell ref="B16:B17"/>
    <mergeCell ref="B18:B19"/>
    <mergeCell ref="B10:B11"/>
    <mergeCell ref="B2:I2"/>
    <mergeCell ref="B1:I1"/>
    <mergeCell ref="B4:B5"/>
    <mergeCell ref="B6:B7"/>
    <mergeCell ref="B8:B9"/>
  </mergeCells>
  <phoneticPr fontId="0" type="noConversion"/>
  <pageMargins left="0.59055118110236227" right="0.59055118110236227" top="1.0208333333333333" bottom="0.59055118110236227" header="0" footer="0"/>
  <pageSetup paperSize="9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theme="0" tint="-4.9989318521683403E-2"/>
  </sheetPr>
  <dimension ref="B1:H5"/>
  <sheetViews>
    <sheetView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7" width="11.42578125" style="3" customWidth="1"/>
    <col min="8" max="8" width="73.5703125" style="3" customWidth="1"/>
    <col min="9" max="16384" width="11.42578125" style="3"/>
  </cols>
  <sheetData>
    <row r="1" spans="2:8" ht="33" customHeight="1" x14ac:dyDescent="0.2">
      <c r="B1" s="91" t="s">
        <v>202</v>
      </c>
      <c r="C1" s="12"/>
      <c r="D1" s="12"/>
      <c r="E1" s="12"/>
      <c r="F1" s="12"/>
      <c r="G1" s="12"/>
      <c r="H1" s="12"/>
    </row>
    <row r="2" spans="2:8" ht="19.899999999999999" customHeight="1" x14ac:dyDescent="0.2"/>
    <row r="3" spans="2:8" ht="50.25" customHeight="1" x14ac:dyDescent="0.2"/>
    <row r="4" spans="2:8" ht="16.5" customHeight="1" x14ac:dyDescent="0.2"/>
    <row r="5" spans="2:8" ht="44.25" customHeight="1" x14ac:dyDescent="0.2"/>
  </sheetData>
  <phoneticPr fontId="0" type="noConversion"/>
  <pageMargins left="0.59055118110236227" right="0.59055118110236227" top="0.93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theme="0" tint="-4.9989318521683403E-2"/>
  </sheetPr>
  <dimension ref="A1:M52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41.42578125" style="3" customWidth="1"/>
    <col min="3" max="8" width="11.7109375" style="3" customWidth="1"/>
    <col min="9" max="9" width="12.7109375" style="3" customWidth="1"/>
    <col min="10" max="10" width="6.7109375" style="3" customWidth="1"/>
    <col min="11" max="11" width="35.7109375" style="3" customWidth="1"/>
    <col min="12" max="16384" width="11.42578125" style="3"/>
  </cols>
  <sheetData>
    <row r="1" spans="1:13" ht="33" customHeight="1" x14ac:dyDescent="0.2">
      <c r="B1" s="91" t="s">
        <v>340</v>
      </c>
      <c r="C1" s="12"/>
      <c r="D1" s="12"/>
      <c r="E1" s="12"/>
      <c r="F1" s="12"/>
      <c r="G1" s="12"/>
      <c r="H1" s="12"/>
      <c r="I1" s="12"/>
      <c r="K1" s="49"/>
    </row>
    <row r="2" spans="1:13" ht="19.899999999999999" customHeight="1" x14ac:dyDescent="0.2">
      <c r="A2" s="12"/>
      <c r="B2" s="12"/>
      <c r="C2" s="12"/>
      <c r="D2" s="12"/>
      <c r="E2" s="12"/>
      <c r="F2" s="12"/>
      <c r="G2" s="12"/>
      <c r="H2" s="12"/>
      <c r="I2" s="12"/>
      <c r="K2" s="49"/>
    </row>
    <row r="3" spans="1:13" ht="25.5" customHeight="1" x14ac:dyDescent="0.2">
      <c r="B3" s="237"/>
      <c r="C3" s="238" t="s">
        <v>18</v>
      </c>
      <c r="D3" s="238"/>
      <c r="E3" s="238" t="s">
        <v>19</v>
      </c>
      <c r="F3" s="238"/>
      <c r="G3" s="214" t="s">
        <v>4</v>
      </c>
      <c r="H3" s="214"/>
      <c r="K3" s="239"/>
    </row>
    <row r="4" spans="1:13" ht="23.25" customHeight="1" x14ac:dyDescent="0.2">
      <c r="B4" s="237"/>
      <c r="C4" s="149" t="s">
        <v>3</v>
      </c>
      <c r="D4" s="149" t="s">
        <v>2</v>
      </c>
      <c r="E4" s="149" t="s">
        <v>3</v>
      </c>
      <c r="F4" s="149" t="s">
        <v>2</v>
      </c>
      <c r="G4" s="149" t="s">
        <v>18</v>
      </c>
      <c r="H4" s="149" t="s">
        <v>19</v>
      </c>
      <c r="K4" s="239"/>
    </row>
    <row r="5" spans="1:13" ht="18.75" customHeight="1" x14ac:dyDescent="0.2">
      <c r="B5" s="138" t="s">
        <v>38</v>
      </c>
      <c r="C5" s="193">
        <v>19177</v>
      </c>
      <c r="D5" s="193">
        <v>22317</v>
      </c>
      <c r="E5" s="193">
        <v>604</v>
      </c>
      <c r="F5" s="193">
        <v>1260</v>
      </c>
      <c r="G5" s="194">
        <f t="shared" ref="G5:G11" si="0">C5+D5</f>
        <v>41494</v>
      </c>
      <c r="H5" s="194">
        <f t="shared" ref="H5:H11" si="1">E5+F5</f>
        <v>1864</v>
      </c>
      <c r="I5" s="23"/>
      <c r="K5" s="239"/>
    </row>
    <row r="6" spans="1:13" ht="18.75" customHeight="1" x14ac:dyDescent="0.2">
      <c r="B6" s="138" t="s">
        <v>67</v>
      </c>
      <c r="C6" s="193">
        <v>265</v>
      </c>
      <c r="D6" s="193">
        <v>236</v>
      </c>
      <c r="E6" s="193">
        <v>11</v>
      </c>
      <c r="F6" s="193">
        <v>21</v>
      </c>
      <c r="G6" s="194">
        <f t="shared" si="0"/>
        <v>501</v>
      </c>
      <c r="H6" s="194">
        <f t="shared" si="1"/>
        <v>32</v>
      </c>
      <c r="K6" s="239"/>
      <c r="L6" s="75"/>
      <c r="M6" s="75"/>
    </row>
    <row r="7" spans="1:13" ht="18.75" customHeight="1" x14ac:dyDescent="0.2">
      <c r="B7" s="138" t="s">
        <v>65</v>
      </c>
      <c r="C7" s="193">
        <v>417</v>
      </c>
      <c r="D7" s="193">
        <v>326</v>
      </c>
      <c r="E7" s="193">
        <v>11</v>
      </c>
      <c r="F7" s="193">
        <v>23</v>
      </c>
      <c r="G7" s="194">
        <f t="shared" si="0"/>
        <v>743</v>
      </c>
      <c r="H7" s="194">
        <f t="shared" si="1"/>
        <v>34</v>
      </c>
      <c r="K7" s="74"/>
      <c r="L7" s="74"/>
      <c r="M7" s="74"/>
    </row>
    <row r="8" spans="1:13" ht="18.75" customHeight="1" x14ac:dyDescent="0.2">
      <c r="B8" s="138" t="s">
        <v>41</v>
      </c>
      <c r="C8" s="193">
        <v>164</v>
      </c>
      <c r="D8" s="193">
        <v>157</v>
      </c>
      <c r="E8" s="193">
        <v>1</v>
      </c>
      <c r="F8" s="193">
        <v>3</v>
      </c>
      <c r="G8" s="194">
        <f t="shared" si="0"/>
        <v>321</v>
      </c>
      <c r="H8" s="194">
        <f t="shared" si="1"/>
        <v>4</v>
      </c>
      <c r="K8" s="74"/>
      <c r="L8" s="74"/>
      <c r="M8" s="74"/>
    </row>
    <row r="9" spans="1:13" ht="18.75" customHeight="1" x14ac:dyDescent="0.2">
      <c r="B9" s="138" t="s">
        <v>66</v>
      </c>
      <c r="C9" s="193">
        <v>98</v>
      </c>
      <c r="D9" s="193">
        <v>75</v>
      </c>
      <c r="E9" s="193">
        <v>2</v>
      </c>
      <c r="F9" s="193">
        <v>1</v>
      </c>
      <c r="G9" s="194">
        <f t="shared" si="0"/>
        <v>173</v>
      </c>
      <c r="H9" s="194">
        <f t="shared" si="1"/>
        <v>3</v>
      </c>
      <c r="K9" s="74"/>
      <c r="L9" s="74"/>
      <c r="M9" s="74"/>
    </row>
    <row r="10" spans="1:13" ht="18.75" customHeight="1" x14ac:dyDescent="0.2">
      <c r="B10" s="138" t="s">
        <v>104</v>
      </c>
      <c r="C10" s="193">
        <v>110</v>
      </c>
      <c r="D10" s="193">
        <v>57</v>
      </c>
      <c r="E10" s="193">
        <v>4</v>
      </c>
      <c r="F10" s="193">
        <v>4</v>
      </c>
      <c r="G10" s="194">
        <f t="shared" si="0"/>
        <v>167</v>
      </c>
      <c r="H10" s="194">
        <f t="shared" si="1"/>
        <v>8</v>
      </c>
      <c r="K10" s="74"/>
      <c r="L10" s="74"/>
      <c r="M10" s="74"/>
    </row>
    <row r="11" spans="1:13" ht="18.75" customHeight="1" x14ac:dyDescent="0.2">
      <c r="B11" s="138" t="s">
        <v>105</v>
      </c>
      <c r="C11" s="193">
        <v>49</v>
      </c>
      <c r="D11" s="193">
        <v>68</v>
      </c>
      <c r="E11" s="193">
        <v>2</v>
      </c>
      <c r="F11" s="193">
        <v>4</v>
      </c>
      <c r="G11" s="194">
        <f t="shared" si="0"/>
        <v>117</v>
      </c>
      <c r="H11" s="194">
        <f t="shared" si="1"/>
        <v>6</v>
      </c>
      <c r="K11" s="74"/>
      <c r="L11" s="74"/>
      <c r="M11" s="74"/>
    </row>
    <row r="12" spans="1:13" ht="18.75" customHeight="1" x14ac:dyDescent="0.2">
      <c r="B12" s="116" t="s">
        <v>4</v>
      </c>
      <c r="C12" s="163">
        <f t="shared" ref="C12:H12" si="2">SUM(C5:C11)</f>
        <v>20280</v>
      </c>
      <c r="D12" s="163">
        <f t="shared" si="2"/>
        <v>23236</v>
      </c>
      <c r="E12" s="163">
        <f t="shared" si="2"/>
        <v>635</v>
      </c>
      <c r="F12" s="163">
        <f t="shared" si="2"/>
        <v>1316</v>
      </c>
      <c r="G12" s="163">
        <f t="shared" si="2"/>
        <v>43516</v>
      </c>
      <c r="H12" s="163">
        <f t="shared" si="2"/>
        <v>1951</v>
      </c>
      <c r="K12" s="74"/>
      <c r="L12" s="74"/>
      <c r="M12" s="74"/>
    </row>
    <row r="13" spans="1:13" ht="12" customHeight="1" x14ac:dyDescent="0.2">
      <c r="B13" s="138"/>
      <c r="C13" s="189"/>
      <c r="D13" s="189"/>
      <c r="E13" s="189"/>
      <c r="F13" s="189"/>
      <c r="G13" s="190"/>
      <c r="H13" s="190"/>
      <c r="K13" s="74"/>
      <c r="L13" s="74"/>
      <c r="M13" s="74"/>
    </row>
    <row r="14" spans="1:13" ht="12" customHeight="1" x14ac:dyDescent="0.2">
      <c r="B14" s="187" t="s">
        <v>344</v>
      </c>
    </row>
    <row r="15" spans="1:13" ht="12" customHeight="1" x14ac:dyDescent="0.2"/>
    <row r="16" spans="1:13" ht="36" customHeight="1" x14ac:dyDescent="0.2">
      <c r="H16" s="14"/>
    </row>
    <row r="17" spans="2:8" ht="12" customHeight="1" x14ac:dyDescent="0.2">
      <c r="H17" s="14"/>
    </row>
    <row r="18" spans="2:8" ht="12" customHeight="1" x14ac:dyDescent="0.2">
      <c r="H18" s="14"/>
    </row>
    <row r="19" spans="2:8" ht="12" customHeight="1" x14ac:dyDescent="0.2">
      <c r="H19" s="14"/>
    </row>
    <row r="20" spans="2:8" ht="12" customHeight="1" x14ac:dyDescent="0.2">
      <c r="H20" s="14"/>
    </row>
    <row r="21" spans="2:8" ht="12" customHeight="1" x14ac:dyDescent="0.2">
      <c r="H21" s="14"/>
    </row>
    <row r="22" spans="2:8" ht="12" customHeight="1" x14ac:dyDescent="0.2">
      <c r="B22" s="14"/>
    </row>
    <row r="23" spans="2:8" ht="12" customHeight="1" x14ac:dyDescent="0.2">
      <c r="B23" s="14"/>
    </row>
    <row r="24" spans="2:8" ht="12" customHeight="1" x14ac:dyDescent="0.2">
      <c r="B24" s="14"/>
    </row>
    <row r="25" spans="2:8" ht="12" customHeight="1" x14ac:dyDescent="0.2">
      <c r="B25" s="14"/>
    </row>
    <row r="26" spans="2:8" ht="12.75" customHeight="1" x14ac:dyDescent="0.2">
      <c r="B26" s="14"/>
    </row>
    <row r="27" spans="2:8" ht="12.75" customHeight="1" x14ac:dyDescent="0.2">
      <c r="B27" s="14"/>
    </row>
    <row r="28" spans="2:8" ht="12.75" customHeight="1" x14ac:dyDescent="0.2">
      <c r="B28" s="14"/>
    </row>
    <row r="29" spans="2:8" ht="12" customHeight="1" x14ac:dyDescent="0.2">
      <c r="B29" s="14"/>
    </row>
    <row r="30" spans="2:8" ht="12" customHeight="1" x14ac:dyDescent="0.2">
      <c r="B30" s="14"/>
    </row>
    <row r="31" spans="2:8" ht="12" customHeight="1" x14ac:dyDescent="0.2">
      <c r="B31" s="14"/>
    </row>
    <row r="32" spans="2:8" ht="12" customHeight="1" x14ac:dyDescent="0.2">
      <c r="B32" s="14"/>
    </row>
    <row r="33" spans="1:2" ht="12" customHeight="1" x14ac:dyDescent="0.2">
      <c r="B33" s="14"/>
    </row>
    <row r="34" spans="1:2" ht="12" customHeight="1" x14ac:dyDescent="0.2">
      <c r="B34" s="14"/>
    </row>
    <row r="35" spans="1:2" ht="12" customHeight="1" x14ac:dyDescent="0.2">
      <c r="B35" s="14"/>
    </row>
    <row r="36" spans="1:2" ht="12" customHeight="1" x14ac:dyDescent="0.2">
      <c r="B36" s="14"/>
    </row>
    <row r="37" spans="1:2" ht="12" customHeight="1" x14ac:dyDescent="0.2">
      <c r="B37" s="14"/>
    </row>
    <row r="38" spans="1:2" ht="12" customHeight="1" x14ac:dyDescent="0.2">
      <c r="B38" s="14"/>
    </row>
    <row r="39" spans="1:2" ht="12" customHeight="1" x14ac:dyDescent="0.2">
      <c r="B39" s="14"/>
    </row>
    <row r="40" spans="1:2" ht="12" customHeight="1" x14ac:dyDescent="0.2">
      <c r="B40" s="14"/>
    </row>
    <row r="41" spans="1:2" ht="12" customHeight="1" x14ac:dyDescent="0.2">
      <c r="B41" s="14"/>
    </row>
    <row r="42" spans="1:2" ht="12" customHeight="1" x14ac:dyDescent="0.2">
      <c r="B42" s="14"/>
    </row>
    <row r="43" spans="1:2" ht="12" customHeight="1" x14ac:dyDescent="0.2">
      <c r="B43" s="14"/>
    </row>
    <row r="44" spans="1:2" ht="12" customHeight="1" x14ac:dyDescent="0.2">
      <c r="A44" s="14"/>
      <c r="B44" s="14"/>
    </row>
    <row r="45" spans="1:2" ht="12" customHeight="1" x14ac:dyDescent="0.2">
      <c r="A45" s="14"/>
      <c r="B45" s="14"/>
    </row>
    <row r="46" spans="1:2" ht="12" customHeight="1" x14ac:dyDescent="0.2">
      <c r="A46" s="14"/>
      <c r="B46" s="14"/>
    </row>
    <row r="47" spans="1:2" ht="12" customHeight="1" x14ac:dyDescent="0.2">
      <c r="A47" s="14"/>
      <c r="B47" s="14"/>
    </row>
    <row r="48" spans="1:2" ht="9.9499999999999993" customHeight="1" x14ac:dyDescent="0.2">
      <c r="A48" s="14"/>
      <c r="B48" s="14"/>
    </row>
    <row r="49" spans="1:8" x14ac:dyDescent="0.2">
      <c r="A49" s="14"/>
      <c r="B49" s="14"/>
    </row>
    <row r="50" spans="1:8" x14ac:dyDescent="0.2">
      <c r="A50" s="14"/>
      <c r="B50" s="14"/>
    </row>
    <row r="51" spans="1:8" x14ac:dyDescent="0.2">
      <c r="A51" s="14"/>
      <c r="B51" s="14"/>
    </row>
    <row r="52" spans="1:8" x14ac:dyDescent="0.2">
      <c r="C52" s="14"/>
      <c r="D52" s="14"/>
      <c r="E52" s="14"/>
      <c r="F52" s="14"/>
      <c r="G52" s="14"/>
      <c r="H52" s="14"/>
    </row>
  </sheetData>
  <mergeCells count="5">
    <mergeCell ref="B3:B4"/>
    <mergeCell ref="G3:H3"/>
    <mergeCell ref="C3:D3"/>
    <mergeCell ref="E3:F3"/>
    <mergeCell ref="K3:K6"/>
  </mergeCells>
  <phoneticPr fontId="11" type="noConversion"/>
  <pageMargins left="0.69" right="0.59055118110236227" top="0.94937499999999997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0" tint="-4.9989318521683403E-2"/>
  </sheetPr>
  <dimension ref="B1:H29"/>
  <sheetViews>
    <sheetView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32.42578125" style="3" customWidth="1"/>
    <col min="3" max="7" width="11.7109375" style="3" customWidth="1"/>
    <col min="8" max="8" width="46" style="3" customWidth="1"/>
    <col min="9" max="9" width="15.85546875" style="3" customWidth="1"/>
    <col min="10" max="11" width="6.7109375" style="3" customWidth="1"/>
    <col min="12" max="16384" width="11.42578125" style="3"/>
  </cols>
  <sheetData>
    <row r="1" spans="2:8" ht="33" customHeight="1" x14ac:dyDescent="0.25">
      <c r="B1" s="91" t="s">
        <v>205</v>
      </c>
      <c r="C1" s="78"/>
      <c r="D1" s="78"/>
      <c r="E1" s="78"/>
      <c r="F1" s="78"/>
      <c r="G1" s="78"/>
      <c r="H1" s="78"/>
    </row>
    <row r="2" spans="2:8" ht="19.899999999999999" customHeight="1" x14ac:dyDescent="0.2">
      <c r="H2" s="14"/>
    </row>
    <row r="3" spans="2:8" ht="12" customHeight="1" x14ac:dyDescent="0.2">
      <c r="H3" s="14"/>
    </row>
    <row r="4" spans="2:8" ht="12" customHeight="1" x14ac:dyDescent="0.2">
      <c r="H4" s="14"/>
    </row>
    <row r="5" spans="2:8" ht="12" customHeight="1" x14ac:dyDescent="0.2">
      <c r="H5" s="14"/>
    </row>
    <row r="6" spans="2:8" ht="12" customHeight="1" x14ac:dyDescent="0.2">
      <c r="H6" s="14"/>
    </row>
    <row r="7" spans="2:8" ht="12" customHeight="1" x14ac:dyDescent="0.2">
      <c r="H7" s="14"/>
    </row>
    <row r="8" spans="2:8" ht="12" customHeight="1" x14ac:dyDescent="0.2">
      <c r="H8" s="14"/>
    </row>
    <row r="9" spans="2:8" ht="12" customHeight="1" x14ac:dyDescent="0.2">
      <c r="H9" s="14"/>
    </row>
    <row r="10" spans="2:8" ht="12" customHeight="1" x14ac:dyDescent="0.2">
      <c r="H10" s="14"/>
    </row>
    <row r="11" spans="2:8" ht="12" customHeight="1" x14ac:dyDescent="0.2">
      <c r="H11" s="14"/>
    </row>
    <row r="12" spans="2:8" ht="12" customHeight="1" x14ac:dyDescent="0.2">
      <c r="H12" s="14"/>
    </row>
    <row r="13" spans="2:8" ht="12" customHeight="1" x14ac:dyDescent="0.2">
      <c r="H13" s="14"/>
    </row>
    <row r="14" spans="2:8" ht="12" customHeight="1" x14ac:dyDescent="0.2">
      <c r="H14" s="14"/>
    </row>
    <row r="15" spans="2:8" ht="12" customHeight="1" x14ac:dyDescent="0.2">
      <c r="H15" s="14"/>
    </row>
    <row r="16" spans="2:8" ht="12" customHeight="1" x14ac:dyDescent="0.2">
      <c r="H16" s="14"/>
    </row>
    <row r="17" spans="3:8" ht="12" customHeight="1" x14ac:dyDescent="0.2">
      <c r="H17" s="14"/>
    </row>
    <row r="18" spans="3:8" ht="12" customHeight="1" x14ac:dyDescent="0.2">
      <c r="H18" s="14"/>
    </row>
    <row r="19" spans="3:8" ht="12" customHeight="1" x14ac:dyDescent="0.2">
      <c r="H19" s="14"/>
    </row>
    <row r="20" spans="3:8" ht="12" customHeight="1" x14ac:dyDescent="0.2">
      <c r="H20" s="14"/>
    </row>
    <row r="21" spans="3:8" ht="9.9499999999999993" customHeight="1" x14ac:dyDescent="0.2">
      <c r="C21" s="14"/>
      <c r="D21" s="14"/>
      <c r="E21" s="14"/>
      <c r="F21" s="14"/>
      <c r="G21" s="14"/>
      <c r="H21" s="14"/>
    </row>
    <row r="22" spans="3:8" x14ac:dyDescent="0.2">
      <c r="C22" s="14"/>
      <c r="D22" s="14"/>
      <c r="E22" s="14"/>
      <c r="F22" s="14"/>
      <c r="G22" s="14"/>
      <c r="H22" s="14"/>
    </row>
    <row r="23" spans="3:8" x14ac:dyDescent="0.2">
      <c r="C23" s="14"/>
      <c r="D23" s="14"/>
      <c r="E23" s="14"/>
      <c r="F23" s="14"/>
      <c r="G23" s="14"/>
      <c r="H23" s="14"/>
    </row>
    <row r="24" spans="3:8" x14ac:dyDescent="0.2">
      <c r="C24" s="14"/>
      <c r="D24" s="14"/>
      <c r="E24" s="14"/>
      <c r="F24" s="14"/>
      <c r="G24" s="14"/>
      <c r="H24" s="14"/>
    </row>
    <row r="25" spans="3:8" x14ac:dyDescent="0.2">
      <c r="C25" s="14"/>
      <c r="D25" s="14"/>
      <c r="E25" s="14"/>
      <c r="F25" s="14"/>
      <c r="G25" s="14"/>
      <c r="H25" s="14"/>
    </row>
    <row r="26" spans="3:8" x14ac:dyDescent="0.2">
      <c r="C26" s="14"/>
      <c r="D26" s="14"/>
      <c r="E26" s="14"/>
      <c r="F26" s="14"/>
      <c r="G26" s="14"/>
      <c r="H26" s="14"/>
    </row>
    <row r="27" spans="3:8" x14ac:dyDescent="0.2">
      <c r="C27" s="14"/>
      <c r="D27" s="14"/>
      <c r="E27" s="14"/>
      <c r="F27" s="14"/>
      <c r="G27" s="14"/>
      <c r="H27" s="14"/>
    </row>
    <row r="28" spans="3:8" x14ac:dyDescent="0.2">
      <c r="C28" s="14"/>
      <c r="D28" s="14"/>
      <c r="E28" s="14"/>
      <c r="F28" s="14"/>
      <c r="G28" s="14"/>
      <c r="H28" s="14"/>
    </row>
    <row r="29" spans="3:8" x14ac:dyDescent="0.2">
      <c r="C29" s="14"/>
      <c r="D29" s="14"/>
      <c r="E29" s="14"/>
      <c r="F29" s="14"/>
      <c r="G29" s="14"/>
      <c r="H29" s="14"/>
    </row>
  </sheetData>
  <phoneticPr fontId="0" type="noConversion"/>
  <pageMargins left="0.59055118110236227" right="0.59055118110236227" top="0.96875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theme="0" tint="-4.9989318521683403E-2"/>
  </sheetPr>
  <dimension ref="A1:M22"/>
  <sheetViews>
    <sheetView showGridLines="0" zoomScaleNormal="100" zoomScaleSheetLayoutView="100" workbookViewId="0">
      <selection activeCell="B21" sqref="B21"/>
    </sheetView>
  </sheetViews>
  <sheetFormatPr baseColWidth="10" defaultColWidth="13.140625" defaultRowHeight="12.75" x14ac:dyDescent="0.2"/>
  <cols>
    <col min="1" max="1" width="1.7109375" style="3" customWidth="1"/>
    <col min="2" max="2" width="0.140625" style="3" hidden="1" customWidth="1"/>
    <col min="3" max="3" width="35.85546875" style="3" customWidth="1"/>
    <col min="4" max="4" width="15.42578125" style="27" customWidth="1"/>
    <col min="5" max="9" width="15.42578125" style="3" customWidth="1"/>
    <col min="10" max="10" width="12" style="3" customWidth="1"/>
    <col min="11" max="11" width="9.140625" style="3" customWidth="1"/>
    <col min="12" max="12" width="1.85546875" style="3" hidden="1" customWidth="1"/>
    <col min="13" max="13" width="12.5703125" style="3" customWidth="1"/>
    <col min="14" max="16384" width="13.140625" style="3"/>
  </cols>
  <sheetData>
    <row r="1" spans="1:13" ht="33" customHeight="1" x14ac:dyDescent="0.2">
      <c r="B1" s="12"/>
      <c r="C1" s="91" t="s">
        <v>341</v>
      </c>
      <c r="D1" s="12"/>
      <c r="E1" s="12"/>
      <c r="F1" s="12"/>
      <c r="G1" s="12"/>
      <c r="H1" s="12"/>
      <c r="I1" s="12"/>
      <c r="J1" s="12"/>
      <c r="K1" s="12"/>
      <c r="L1" s="12"/>
      <c r="M1" s="71"/>
    </row>
    <row r="2" spans="1:13" ht="19.899999999999999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71"/>
    </row>
    <row r="3" spans="1:13" ht="34.5" customHeight="1" x14ac:dyDescent="0.2">
      <c r="C3" s="167"/>
      <c r="D3" s="165" t="s">
        <v>27</v>
      </c>
      <c r="E3" s="165" t="s">
        <v>23</v>
      </c>
      <c r="F3" s="165" t="s">
        <v>24</v>
      </c>
      <c r="G3" s="165" t="s">
        <v>25</v>
      </c>
      <c r="H3" s="165" t="s">
        <v>26</v>
      </c>
      <c r="I3" s="164" t="s">
        <v>4</v>
      </c>
    </row>
    <row r="4" spans="1:13" ht="22.15" customHeight="1" x14ac:dyDescent="0.2">
      <c r="C4" s="166" t="s">
        <v>38</v>
      </c>
      <c r="D4" s="101">
        <v>4896</v>
      </c>
      <c r="E4" s="101">
        <v>3356</v>
      </c>
      <c r="F4" s="101">
        <v>6530</v>
      </c>
      <c r="G4" s="101">
        <v>21018</v>
      </c>
      <c r="H4" s="101">
        <v>7558</v>
      </c>
      <c r="I4" s="139">
        <f t="shared" ref="I4:I10" si="0">SUM(D4:H4)</f>
        <v>43358</v>
      </c>
    </row>
    <row r="5" spans="1:13" ht="22.15" customHeight="1" x14ac:dyDescent="0.2">
      <c r="C5" s="166" t="s">
        <v>67</v>
      </c>
      <c r="D5" s="101">
        <v>64</v>
      </c>
      <c r="E5" s="101">
        <v>32</v>
      </c>
      <c r="F5" s="101">
        <v>89</v>
      </c>
      <c r="G5" s="101">
        <v>257</v>
      </c>
      <c r="H5" s="101">
        <v>91</v>
      </c>
      <c r="I5" s="139">
        <f t="shared" si="0"/>
        <v>533</v>
      </c>
    </row>
    <row r="6" spans="1:13" ht="22.15" customHeight="1" x14ac:dyDescent="0.2">
      <c r="C6" s="166" t="s">
        <v>65</v>
      </c>
      <c r="D6" s="101">
        <v>96</v>
      </c>
      <c r="E6" s="101">
        <v>25</v>
      </c>
      <c r="F6" s="101">
        <v>158</v>
      </c>
      <c r="G6" s="101">
        <v>429</v>
      </c>
      <c r="H6" s="101">
        <v>69</v>
      </c>
      <c r="I6" s="139">
        <f t="shared" si="0"/>
        <v>777</v>
      </c>
    </row>
    <row r="7" spans="1:13" ht="22.15" customHeight="1" x14ac:dyDescent="0.2">
      <c r="C7" s="166" t="s">
        <v>39</v>
      </c>
      <c r="D7" s="101">
        <v>37</v>
      </c>
      <c r="E7" s="101">
        <v>19</v>
      </c>
      <c r="F7" s="101">
        <v>131</v>
      </c>
      <c r="G7" s="101">
        <v>125</v>
      </c>
      <c r="H7" s="101">
        <v>13</v>
      </c>
      <c r="I7" s="139">
        <f t="shared" si="0"/>
        <v>325</v>
      </c>
    </row>
    <row r="8" spans="1:13" ht="22.15" customHeight="1" x14ac:dyDescent="0.2">
      <c r="C8" s="166" t="s">
        <v>42</v>
      </c>
      <c r="D8" s="101">
        <v>2</v>
      </c>
      <c r="E8" s="101">
        <v>1</v>
      </c>
      <c r="F8" s="101">
        <v>97</v>
      </c>
      <c r="G8" s="101">
        <v>57</v>
      </c>
      <c r="H8" s="101">
        <v>19</v>
      </c>
      <c r="I8" s="139">
        <f t="shared" si="0"/>
        <v>176</v>
      </c>
    </row>
    <row r="9" spans="1:13" ht="22.15" customHeight="1" x14ac:dyDescent="0.2">
      <c r="C9" s="166" t="s">
        <v>104</v>
      </c>
      <c r="D9" s="101">
        <v>18</v>
      </c>
      <c r="E9" s="101">
        <v>4</v>
      </c>
      <c r="F9" s="101">
        <v>42</v>
      </c>
      <c r="G9" s="101">
        <v>95</v>
      </c>
      <c r="H9" s="101">
        <v>16</v>
      </c>
      <c r="I9" s="139">
        <f t="shared" si="0"/>
        <v>175</v>
      </c>
    </row>
    <row r="10" spans="1:13" ht="22.15" customHeight="1" x14ac:dyDescent="0.2">
      <c r="C10" s="138" t="s">
        <v>105</v>
      </c>
      <c r="D10" s="101">
        <v>21</v>
      </c>
      <c r="E10" s="101">
        <v>2</v>
      </c>
      <c r="F10" s="101">
        <v>38</v>
      </c>
      <c r="G10" s="101">
        <v>60</v>
      </c>
      <c r="H10" s="101">
        <v>2</v>
      </c>
      <c r="I10" s="139">
        <f t="shared" si="0"/>
        <v>123</v>
      </c>
    </row>
    <row r="11" spans="1:13" ht="22.15" customHeight="1" x14ac:dyDescent="0.2">
      <c r="C11" s="104" t="s">
        <v>4</v>
      </c>
      <c r="D11" s="163">
        <f t="shared" ref="D11:I11" si="1">SUM(D4:D10)</f>
        <v>5134</v>
      </c>
      <c r="E11" s="163">
        <f t="shared" si="1"/>
        <v>3439</v>
      </c>
      <c r="F11" s="163">
        <f t="shared" si="1"/>
        <v>7085</v>
      </c>
      <c r="G11" s="163">
        <f t="shared" si="1"/>
        <v>22041</v>
      </c>
      <c r="H11" s="163">
        <f t="shared" si="1"/>
        <v>7768</v>
      </c>
      <c r="I11" s="163">
        <f t="shared" si="1"/>
        <v>45467</v>
      </c>
    </row>
    <row r="12" spans="1:13" ht="12" customHeight="1" x14ac:dyDescent="0.2">
      <c r="K12" s="18"/>
    </row>
    <row r="13" spans="1:13" ht="12" customHeight="1" x14ac:dyDescent="0.2">
      <c r="C13" s="187" t="s">
        <v>344</v>
      </c>
    </row>
    <row r="14" spans="1:13" ht="12" customHeight="1" x14ac:dyDescent="0.2"/>
    <row r="15" spans="1:13" ht="12" customHeight="1" x14ac:dyDescent="0.2"/>
    <row r="16" spans="1:13" ht="12" customHeight="1" x14ac:dyDescent="0.2">
      <c r="D16" s="3"/>
    </row>
    <row r="17" spans="4:8" x14ac:dyDescent="0.2">
      <c r="D17" s="3"/>
    </row>
    <row r="21" spans="4:8" ht="13.5" customHeight="1" x14ac:dyDescent="0.2">
      <c r="H21" s="33"/>
    </row>
    <row r="22" spans="4:8" ht="13.5" customHeight="1" x14ac:dyDescent="0.2"/>
  </sheetData>
  <phoneticPr fontId="11" type="noConversion"/>
  <pageMargins left="0.59055118110236227" right="0.59055118110236227" top="0.97843749999999996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0" tint="-4.9989318521683403E-2"/>
  </sheetPr>
  <dimension ref="B1:AB19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12.85546875" style="3" customWidth="1"/>
    <col min="3" max="18" width="8.28515625" style="3" customWidth="1"/>
    <col min="19" max="16384" width="11.42578125" style="3"/>
  </cols>
  <sheetData>
    <row r="1" spans="2:28" ht="33" customHeight="1" x14ac:dyDescent="0.2">
      <c r="B1" s="91" t="s">
        <v>342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T1" s="49"/>
      <c r="U1" s="49"/>
      <c r="V1" s="49"/>
      <c r="W1" s="49"/>
      <c r="X1" s="49"/>
      <c r="Y1" s="49"/>
      <c r="Z1" s="49"/>
      <c r="AA1" s="49"/>
      <c r="AB1" s="39"/>
    </row>
    <row r="2" spans="2:28" ht="19.899999999999999" customHeight="1" x14ac:dyDescent="0.2"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T2" s="49"/>
      <c r="U2" s="49"/>
      <c r="V2" s="49"/>
      <c r="W2" s="49"/>
      <c r="X2" s="49"/>
      <c r="Y2" s="49"/>
      <c r="Z2" s="49"/>
      <c r="AA2" s="49"/>
      <c r="AB2" s="39"/>
    </row>
    <row r="3" spans="2:28" ht="23.25" customHeight="1" x14ac:dyDescent="0.2">
      <c r="B3" s="243" t="s">
        <v>17</v>
      </c>
      <c r="C3" s="241" t="s">
        <v>28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2"/>
      <c r="T3" s="239"/>
      <c r="U3" s="76"/>
      <c r="V3" s="76"/>
      <c r="W3" s="76"/>
      <c r="X3" s="76"/>
      <c r="Y3" s="76"/>
      <c r="Z3" s="76"/>
      <c r="AA3" s="76"/>
      <c r="AB3" s="39"/>
    </row>
    <row r="4" spans="2:28" ht="23.25" customHeight="1" x14ac:dyDescent="0.2">
      <c r="B4" s="244"/>
      <c r="C4" s="240" t="s">
        <v>38</v>
      </c>
      <c r="D4" s="240"/>
      <c r="E4" s="240" t="s">
        <v>67</v>
      </c>
      <c r="F4" s="240"/>
      <c r="G4" s="240" t="s">
        <v>65</v>
      </c>
      <c r="H4" s="240"/>
      <c r="I4" s="240" t="s">
        <v>41</v>
      </c>
      <c r="J4" s="240"/>
      <c r="K4" s="240" t="s">
        <v>42</v>
      </c>
      <c r="L4" s="240"/>
      <c r="M4" s="240" t="s">
        <v>104</v>
      </c>
      <c r="N4" s="240"/>
      <c r="O4" s="240" t="s">
        <v>105</v>
      </c>
      <c r="P4" s="240"/>
      <c r="Q4" s="240" t="s">
        <v>4</v>
      </c>
      <c r="R4" s="246"/>
      <c r="S4" s="30"/>
      <c r="T4" s="239"/>
      <c r="U4" s="76"/>
      <c r="V4" s="77"/>
      <c r="W4" s="76"/>
      <c r="X4" s="76"/>
      <c r="Y4" s="76"/>
      <c r="Z4" s="76"/>
      <c r="AA4" s="76"/>
      <c r="AB4" s="39"/>
    </row>
    <row r="5" spans="2:28" ht="12" customHeight="1" x14ac:dyDescent="0.2">
      <c r="B5" s="244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6"/>
      <c r="S5" s="30"/>
      <c r="T5" s="239"/>
      <c r="U5" s="74"/>
      <c r="V5" s="74"/>
      <c r="W5" s="74"/>
      <c r="X5" s="74"/>
      <c r="Y5" s="74"/>
      <c r="Z5" s="74"/>
      <c r="AA5" s="74"/>
      <c r="AB5" s="39"/>
    </row>
    <row r="6" spans="2:28" ht="18" customHeight="1" x14ac:dyDescent="0.2">
      <c r="B6" s="245"/>
      <c r="C6" s="168" t="s">
        <v>21</v>
      </c>
      <c r="D6" s="168" t="s">
        <v>20</v>
      </c>
      <c r="E6" s="168" t="s">
        <v>21</v>
      </c>
      <c r="F6" s="168" t="s">
        <v>20</v>
      </c>
      <c r="G6" s="168" t="s">
        <v>21</v>
      </c>
      <c r="H6" s="168" t="s">
        <v>20</v>
      </c>
      <c r="I6" s="168" t="s">
        <v>21</v>
      </c>
      <c r="J6" s="168" t="s">
        <v>20</v>
      </c>
      <c r="K6" s="168" t="s">
        <v>21</v>
      </c>
      <c r="L6" s="168" t="s">
        <v>20</v>
      </c>
      <c r="M6" s="168" t="s">
        <v>21</v>
      </c>
      <c r="N6" s="168" t="s">
        <v>20</v>
      </c>
      <c r="O6" s="168" t="s">
        <v>21</v>
      </c>
      <c r="P6" s="168" t="s">
        <v>20</v>
      </c>
      <c r="Q6" s="168" t="s">
        <v>21</v>
      </c>
      <c r="R6" s="172" t="s">
        <v>20</v>
      </c>
      <c r="S6" s="31"/>
      <c r="T6" s="239"/>
      <c r="U6" s="74"/>
      <c r="V6" s="74"/>
      <c r="W6" s="74"/>
      <c r="X6" s="74"/>
      <c r="Y6" s="74"/>
      <c r="Z6" s="74"/>
      <c r="AA6" s="74"/>
      <c r="AB6" s="39"/>
    </row>
    <row r="7" spans="2:28" ht="18.600000000000001" customHeight="1" x14ac:dyDescent="0.2">
      <c r="B7" s="103" t="s">
        <v>5</v>
      </c>
      <c r="C7" s="170">
        <v>1141</v>
      </c>
      <c r="D7" s="170">
        <v>1333</v>
      </c>
      <c r="E7" s="170">
        <v>16</v>
      </c>
      <c r="F7" s="170">
        <v>14</v>
      </c>
      <c r="G7" s="170">
        <v>30</v>
      </c>
      <c r="H7" s="170">
        <v>31</v>
      </c>
      <c r="I7" s="170">
        <v>9</v>
      </c>
      <c r="J7" s="170">
        <v>8</v>
      </c>
      <c r="K7" s="170">
        <v>2</v>
      </c>
      <c r="L7" s="170">
        <v>2</v>
      </c>
      <c r="M7" s="170">
        <v>3</v>
      </c>
      <c r="N7" s="170">
        <v>4</v>
      </c>
      <c r="O7" s="170">
        <v>4</v>
      </c>
      <c r="P7" s="170">
        <v>4</v>
      </c>
      <c r="Q7" s="171">
        <f t="shared" ref="Q7:R10" si="0">C7+E7+G7+I7+K7+M7+O7</f>
        <v>1205</v>
      </c>
      <c r="R7" s="171">
        <f t="shared" si="0"/>
        <v>1396</v>
      </c>
      <c r="S7" s="29"/>
      <c r="T7" s="74"/>
      <c r="U7" s="85"/>
      <c r="V7" s="85"/>
      <c r="W7" s="85"/>
      <c r="X7" s="85"/>
      <c r="Y7" s="85"/>
      <c r="Z7" s="85"/>
      <c r="AA7" s="85"/>
      <c r="AB7" s="39"/>
    </row>
    <row r="8" spans="2:28" ht="18.600000000000001" customHeight="1" x14ac:dyDescent="0.2">
      <c r="B8" s="103" t="s">
        <v>6</v>
      </c>
      <c r="C8" s="170">
        <v>1871</v>
      </c>
      <c r="D8" s="170">
        <v>2152</v>
      </c>
      <c r="E8" s="170">
        <v>33</v>
      </c>
      <c r="F8" s="170">
        <v>21</v>
      </c>
      <c r="G8" s="170">
        <v>54</v>
      </c>
      <c r="H8" s="170">
        <v>37</v>
      </c>
      <c r="I8" s="170">
        <v>19</v>
      </c>
      <c r="J8" s="170">
        <v>9</v>
      </c>
      <c r="K8" s="170">
        <v>5</v>
      </c>
      <c r="L8" s="170">
        <v>9</v>
      </c>
      <c r="M8" s="170">
        <v>17</v>
      </c>
      <c r="N8" s="170">
        <v>5</v>
      </c>
      <c r="O8" s="170">
        <v>6</v>
      </c>
      <c r="P8" s="170">
        <v>11</v>
      </c>
      <c r="Q8" s="171">
        <f t="shared" si="0"/>
        <v>2005</v>
      </c>
      <c r="R8" s="171">
        <f t="shared" si="0"/>
        <v>2244</v>
      </c>
      <c r="S8" s="29"/>
      <c r="T8" s="74"/>
      <c r="U8" s="85"/>
      <c r="V8" s="85"/>
      <c r="W8" s="85"/>
      <c r="X8" s="85"/>
      <c r="Y8" s="85"/>
      <c r="Z8" s="85"/>
      <c r="AA8" s="85"/>
      <c r="AB8" s="39"/>
    </row>
    <row r="9" spans="2:28" ht="18.600000000000001" customHeight="1" x14ac:dyDescent="0.2">
      <c r="B9" s="103" t="s">
        <v>7</v>
      </c>
      <c r="C9" s="170">
        <v>1364</v>
      </c>
      <c r="D9" s="170">
        <v>1613</v>
      </c>
      <c r="E9" s="170">
        <v>13</v>
      </c>
      <c r="F9" s="170">
        <v>12</v>
      </c>
      <c r="G9" s="170">
        <v>16</v>
      </c>
      <c r="H9" s="170">
        <v>16</v>
      </c>
      <c r="I9" s="170">
        <v>10</v>
      </c>
      <c r="J9" s="170">
        <v>13</v>
      </c>
      <c r="K9" s="170">
        <v>4</v>
      </c>
      <c r="L9" s="170">
        <v>5</v>
      </c>
      <c r="M9" s="170">
        <v>7</v>
      </c>
      <c r="N9" s="170">
        <v>1</v>
      </c>
      <c r="O9" s="170">
        <v>1</v>
      </c>
      <c r="P9" s="170">
        <v>0</v>
      </c>
      <c r="Q9" s="171">
        <f t="shared" si="0"/>
        <v>1415</v>
      </c>
      <c r="R9" s="171">
        <f t="shared" si="0"/>
        <v>1660</v>
      </c>
      <c r="S9" s="29"/>
      <c r="T9" s="74"/>
      <c r="U9" s="85"/>
      <c r="V9" s="85"/>
      <c r="W9" s="85"/>
      <c r="X9" s="85"/>
      <c r="Y9" s="85"/>
      <c r="Z9" s="85"/>
      <c r="AA9" s="85"/>
      <c r="AB9" s="39"/>
    </row>
    <row r="10" spans="2:28" ht="18.600000000000001" customHeight="1" x14ac:dyDescent="0.2">
      <c r="B10" s="103" t="s">
        <v>8</v>
      </c>
      <c r="C10" s="170">
        <v>4041</v>
      </c>
      <c r="D10" s="170">
        <v>5467</v>
      </c>
      <c r="E10" s="170">
        <v>59</v>
      </c>
      <c r="F10" s="170">
        <v>79</v>
      </c>
      <c r="G10" s="170">
        <v>84</v>
      </c>
      <c r="H10" s="170">
        <v>77</v>
      </c>
      <c r="I10" s="170">
        <v>32</v>
      </c>
      <c r="J10" s="170">
        <v>32</v>
      </c>
      <c r="K10" s="170">
        <v>16</v>
      </c>
      <c r="L10" s="170">
        <v>18</v>
      </c>
      <c r="M10" s="170">
        <v>15</v>
      </c>
      <c r="N10" s="170">
        <v>14</v>
      </c>
      <c r="O10" s="170">
        <v>9</v>
      </c>
      <c r="P10" s="170">
        <v>13</v>
      </c>
      <c r="Q10" s="171">
        <f t="shared" si="0"/>
        <v>4256</v>
      </c>
      <c r="R10" s="171">
        <f t="shared" si="0"/>
        <v>5700</v>
      </c>
      <c r="S10" s="29"/>
      <c r="T10" s="74"/>
      <c r="U10" s="85"/>
      <c r="V10" s="85"/>
      <c r="W10" s="85"/>
      <c r="X10" s="85"/>
      <c r="Y10" s="85"/>
      <c r="Z10" s="85"/>
      <c r="AA10" s="85"/>
      <c r="AB10" s="39"/>
    </row>
    <row r="11" spans="2:28" ht="18.600000000000001" customHeight="1" x14ac:dyDescent="0.2">
      <c r="B11" s="103" t="s">
        <v>9</v>
      </c>
      <c r="C11" s="170">
        <v>877</v>
      </c>
      <c r="D11" s="170">
        <v>1112</v>
      </c>
      <c r="E11" s="170">
        <v>16</v>
      </c>
      <c r="F11" s="170">
        <v>16</v>
      </c>
      <c r="G11" s="170">
        <v>25</v>
      </c>
      <c r="H11" s="170">
        <v>23</v>
      </c>
      <c r="I11" s="170">
        <v>3</v>
      </c>
      <c r="J11" s="170">
        <v>3</v>
      </c>
      <c r="K11" s="170">
        <v>1</v>
      </c>
      <c r="L11" s="170">
        <v>0</v>
      </c>
      <c r="M11" s="170">
        <v>7</v>
      </c>
      <c r="N11" s="170">
        <v>6</v>
      </c>
      <c r="O11" s="170">
        <v>1</v>
      </c>
      <c r="P11" s="170">
        <v>1</v>
      </c>
      <c r="Q11" s="171">
        <f>C11+E11+G11+I11+K11+M11+O11</f>
        <v>930</v>
      </c>
      <c r="R11" s="171">
        <f>D11+F11+H11+J11+N11+P11</f>
        <v>1161</v>
      </c>
      <c r="S11" s="29"/>
      <c r="T11" s="74"/>
      <c r="U11" s="85"/>
      <c r="V11" s="85"/>
      <c r="W11" s="85"/>
      <c r="X11" s="85"/>
      <c r="Y11" s="85"/>
      <c r="Z11" s="85"/>
      <c r="AA11" s="85"/>
      <c r="AB11" s="39"/>
    </row>
    <row r="12" spans="2:28" ht="18.600000000000001" customHeight="1" x14ac:dyDescent="0.2">
      <c r="B12" s="103" t="s">
        <v>10</v>
      </c>
      <c r="C12" s="170">
        <v>1251</v>
      </c>
      <c r="D12" s="170">
        <v>1499</v>
      </c>
      <c r="E12" s="170">
        <v>17</v>
      </c>
      <c r="F12" s="170">
        <v>16</v>
      </c>
      <c r="G12" s="170">
        <v>34</v>
      </c>
      <c r="H12" s="170">
        <v>18</v>
      </c>
      <c r="I12" s="170">
        <v>9</v>
      </c>
      <c r="J12" s="170">
        <v>5</v>
      </c>
      <c r="K12" s="170">
        <v>1</v>
      </c>
      <c r="L12" s="170">
        <v>2</v>
      </c>
      <c r="M12" s="170">
        <v>7</v>
      </c>
      <c r="N12" s="170">
        <v>7</v>
      </c>
      <c r="O12" s="170">
        <v>1</v>
      </c>
      <c r="P12" s="170">
        <v>6</v>
      </c>
      <c r="Q12" s="171">
        <f>C12+E12+G12+I12+K12+M12+O12</f>
        <v>1320</v>
      </c>
      <c r="R12" s="171">
        <f>D12+F12+H12+J12+N12+P12+L12</f>
        <v>1553</v>
      </c>
      <c r="S12" s="29"/>
      <c r="T12" s="74"/>
      <c r="U12" s="85"/>
      <c r="V12" s="85"/>
      <c r="W12" s="85"/>
      <c r="X12" s="85"/>
      <c r="Y12" s="85"/>
      <c r="Z12" s="85"/>
      <c r="AA12" s="85"/>
      <c r="AB12" s="39"/>
    </row>
    <row r="13" spans="2:28" ht="18.600000000000001" customHeight="1" x14ac:dyDescent="0.2">
      <c r="B13" s="103" t="s">
        <v>11</v>
      </c>
      <c r="C13" s="170">
        <v>3434</v>
      </c>
      <c r="D13" s="170">
        <v>3818</v>
      </c>
      <c r="E13" s="170">
        <v>38</v>
      </c>
      <c r="F13" s="170">
        <v>35</v>
      </c>
      <c r="G13" s="170">
        <v>66</v>
      </c>
      <c r="H13" s="170">
        <v>70</v>
      </c>
      <c r="I13" s="170">
        <v>38</v>
      </c>
      <c r="J13" s="170">
        <v>43</v>
      </c>
      <c r="K13" s="170">
        <v>17</v>
      </c>
      <c r="L13" s="170">
        <v>14</v>
      </c>
      <c r="M13" s="170">
        <v>20</v>
      </c>
      <c r="N13" s="170">
        <v>9</v>
      </c>
      <c r="O13" s="170">
        <v>8</v>
      </c>
      <c r="P13" s="170">
        <v>14</v>
      </c>
      <c r="Q13" s="171">
        <f t="shared" ref="Q13:R15" si="1">C13+E13+G13+I13+K13+M13+O13</f>
        <v>3621</v>
      </c>
      <c r="R13" s="171">
        <f t="shared" si="1"/>
        <v>4003</v>
      </c>
      <c r="S13" s="29"/>
      <c r="T13" s="74"/>
      <c r="U13" s="85"/>
      <c r="V13" s="85"/>
      <c r="W13" s="85"/>
      <c r="X13" s="85"/>
      <c r="Y13" s="85"/>
      <c r="Z13" s="85"/>
      <c r="AA13" s="85"/>
      <c r="AB13" s="39"/>
    </row>
    <row r="14" spans="2:28" ht="18.600000000000001" customHeight="1" x14ac:dyDescent="0.2">
      <c r="B14" s="103" t="s">
        <v>259</v>
      </c>
      <c r="C14" s="170">
        <v>907</v>
      </c>
      <c r="D14" s="170">
        <v>1134</v>
      </c>
      <c r="E14" s="170">
        <v>12</v>
      </c>
      <c r="F14" s="170">
        <v>9</v>
      </c>
      <c r="G14" s="170">
        <v>19</v>
      </c>
      <c r="H14" s="170">
        <v>16</v>
      </c>
      <c r="I14" s="170">
        <v>6</v>
      </c>
      <c r="J14" s="170">
        <v>7</v>
      </c>
      <c r="K14" s="170">
        <v>14</v>
      </c>
      <c r="L14" s="170">
        <v>1</v>
      </c>
      <c r="M14" s="170">
        <v>10</v>
      </c>
      <c r="N14" s="170">
        <v>4</v>
      </c>
      <c r="O14" s="170">
        <v>8</v>
      </c>
      <c r="P14" s="170">
        <v>4</v>
      </c>
      <c r="Q14" s="171">
        <f t="shared" si="1"/>
        <v>976</v>
      </c>
      <c r="R14" s="171">
        <f t="shared" si="1"/>
        <v>1175</v>
      </c>
      <c r="S14" s="29"/>
      <c r="T14" s="74"/>
      <c r="U14" s="85"/>
      <c r="V14" s="85"/>
      <c r="W14" s="85"/>
      <c r="X14" s="85"/>
      <c r="Y14" s="85"/>
      <c r="Z14" s="85"/>
      <c r="AA14" s="85"/>
      <c r="AB14" s="39"/>
    </row>
    <row r="15" spans="2:28" ht="18.600000000000001" customHeight="1" x14ac:dyDescent="0.2">
      <c r="B15" s="103" t="s">
        <v>12</v>
      </c>
      <c r="C15" s="170">
        <v>4895</v>
      </c>
      <c r="D15" s="170">
        <v>5449</v>
      </c>
      <c r="E15" s="170">
        <v>72</v>
      </c>
      <c r="F15" s="170">
        <v>55</v>
      </c>
      <c r="G15" s="170">
        <v>100</v>
      </c>
      <c r="H15" s="170">
        <v>61</v>
      </c>
      <c r="I15" s="170">
        <v>39</v>
      </c>
      <c r="J15" s="170">
        <v>40</v>
      </c>
      <c r="K15" s="170">
        <v>40</v>
      </c>
      <c r="L15" s="170">
        <v>25</v>
      </c>
      <c r="M15" s="170">
        <v>28</v>
      </c>
      <c r="N15" s="170">
        <v>11</v>
      </c>
      <c r="O15" s="170">
        <v>13</v>
      </c>
      <c r="P15" s="170">
        <v>19</v>
      </c>
      <c r="Q15" s="171">
        <f t="shared" si="1"/>
        <v>5187</v>
      </c>
      <c r="R15" s="171">
        <f t="shared" si="1"/>
        <v>5660</v>
      </c>
      <c r="S15" s="29"/>
      <c r="T15" s="74"/>
      <c r="U15" s="85"/>
      <c r="V15" s="85"/>
      <c r="W15" s="85"/>
      <c r="X15" s="85"/>
      <c r="Y15" s="85"/>
      <c r="Z15" s="85"/>
      <c r="AA15" s="85"/>
      <c r="AB15" s="39"/>
    </row>
    <row r="16" spans="2:28" ht="18.600000000000001" customHeight="1" x14ac:dyDescent="0.2">
      <c r="B16" s="173" t="s">
        <v>13</v>
      </c>
      <c r="C16" s="174">
        <f>SUM(C7:C15)</f>
        <v>19781</v>
      </c>
      <c r="D16" s="174">
        <f t="shared" ref="D16:P16" si="2">SUM(D7:D15)</f>
        <v>23577</v>
      </c>
      <c r="E16" s="174">
        <f t="shared" si="2"/>
        <v>276</v>
      </c>
      <c r="F16" s="174">
        <f t="shared" si="2"/>
        <v>257</v>
      </c>
      <c r="G16" s="174">
        <f t="shared" si="2"/>
        <v>428</v>
      </c>
      <c r="H16" s="174">
        <f t="shared" si="2"/>
        <v>349</v>
      </c>
      <c r="I16" s="174">
        <f t="shared" si="2"/>
        <v>165</v>
      </c>
      <c r="J16" s="174">
        <f t="shared" si="2"/>
        <v>160</v>
      </c>
      <c r="K16" s="174">
        <f t="shared" si="2"/>
        <v>100</v>
      </c>
      <c r="L16" s="174">
        <f t="shared" si="2"/>
        <v>76</v>
      </c>
      <c r="M16" s="174">
        <f t="shared" si="2"/>
        <v>114</v>
      </c>
      <c r="N16" s="174">
        <f t="shared" si="2"/>
        <v>61</v>
      </c>
      <c r="O16" s="174">
        <f t="shared" si="2"/>
        <v>51</v>
      </c>
      <c r="P16" s="174">
        <f t="shared" si="2"/>
        <v>72</v>
      </c>
      <c r="Q16" s="174">
        <f>SUM(Q7:Q15)</f>
        <v>20915</v>
      </c>
      <c r="R16" s="174">
        <f>SUM(R7:R15)</f>
        <v>24552</v>
      </c>
      <c r="T16" s="74"/>
      <c r="U16" s="74"/>
      <c r="V16" s="74"/>
      <c r="W16" s="74"/>
      <c r="X16" s="74"/>
      <c r="Y16" s="74"/>
      <c r="Z16" s="74"/>
      <c r="AA16" s="74"/>
      <c r="AB16" s="39"/>
    </row>
    <row r="17" spans="2:28" ht="12" customHeight="1" x14ac:dyDescent="0.2">
      <c r="T17" s="39"/>
      <c r="U17" s="39"/>
      <c r="V17" s="39"/>
      <c r="W17" s="39"/>
      <c r="X17" s="39"/>
      <c r="Y17" s="39"/>
      <c r="Z17" s="39"/>
      <c r="AA17" s="39"/>
      <c r="AB17" s="39"/>
    </row>
    <row r="18" spans="2:28" x14ac:dyDescent="0.2">
      <c r="B18" s="187" t="s">
        <v>344</v>
      </c>
      <c r="T18" s="39"/>
      <c r="U18" s="39"/>
      <c r="V18" s="39"/>
      <c r="W18" s="39"/>
      <c r="X18" s="39"/>
      <c r="Y18" s="39"/>
      <c r="Z18" s="39"/>
      <c r="AA18" s="39"/>
      <c r="AB18" s="39"/>
    </row>
    <row r="19" spans="2:28" x14ac:dyDescent="0.2">
      <c r="T19" s="39"/>
    </row>
  </sheetData>
  <mergeCells count="11">
    <mergeCell ref="B3:B6"/>
    <mergeCell ref="O4:P5"/>
    <mergeCell ref="Q4:R5"/>
    <mergeCell ref="C4:D5"/>
    <mergeCell ref="E4:F5"/>
    <mergeCell ref="T3:T6"/>
    <mergeCell ref="G4:H5"/>
    <mergeCell ref="I4:J5"/>
    <mergeCell ref="K4:L5"/>
    <mergeCell ref="M4:N5"/>
    <mergeCell ref="C3:R3"/>
  </mergeCells>
  <phoneticPr fontId="0" type="noConversion"/>
  <pageMargins left="0.59055118110236227" right="0.59055118110236227" top="0.94937499999999997" bottom="0.59055118110236227" header="0" footer="0"/>
  <pageSetup paperSize="9" scale="91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H71"/>
  <sheetViews>
    <sheetView showGridLines="0" zoomScaleNormal="100" workbookViewId="0">
      <selection activeCell="C22" sqref="C22:H22"/>
    </sheetView>
  </sheetViews>
  <sheetFormatPr baseColWidth="10" defaultColWidth="11.5703125" defaultRowHeight="12.75" x14ac:dyDescent="0.2"/>
  <cols>
    <col min="1" max="1" width="1.7109375" style="178" customWidth="1"/>
    <col min="2" max="2" width="11.5703125" style="178"/>
    <col min="3" max="3" width="143.42578125" style="178" customWidth="1"/>
    <col min="4" max="16384" width="11.5703125" style="178"/>
  </cols>
  <sheetData>
    <row r="2" spans="2:8" ht="36" customHeight="1" x14ac:dyDescent="0.2">
      <c r="B2" s="255" t="s">
        <v>313</v>
      </c>
      <c r="C2" s="255"/>
    </row>
    <row r="3" spans="2:8" ht="9" customHeight="1" x14ac:dyDescent="0.2"/>
    <row r="4" spans="2:8" ht="17.45" customHeight="1" x14ac:dyDescent="0.25">
      <c r="B4" s="256" t="s">
        <v>263</v>
      </c>
      <c r="C4" s="256"/>
      <c r="D4" s="256"/>
      <c r="E4" s="177"/>
      <c r="F4" s="177"/>
      <c r="G4" s="177"/>
      <c r="H4" s="177"/>
    </row>
    <row r="5" spans="2:8" ht="18" x14ac:dyDescent="0.25">
      <c r="B5" s="179"/>
      <c r="C5" s="177"/>
      <c r="D5" s="177"/>
      <c r="E5" s="177"/>
      <c r="F5" s="177"/>
      <c r="G5" s="177"/>
      <c r="H5" s="177"/>
    </row>
    <row r="6" spans="2:8" s="181" customFormat="1" ht="13.5" x14ac:dyDescent="0.25">
      <c r="B6" s="257" t="s">
        <v>264</v>
      </c>
      <c r="C6" s="258" t="s">
        <v>265</v>
      </c>
      <c r="D6" s="258"/>
      <c r="E6" s="258"/>
      <c r="F6" s="258"/>
      <c r="G6" s="258"/>
      <c r="H6" s="258"/>
    </row>
    <row r="7" spans="2:8" s="181" customFormat="1" ht="13.5" x14ac:dyDescent="0.2">
      <c r="B7" s="257" t="s">
        <v>266</v>
      </c>
      <c r="C7" s="259" t="s">
        <v>267</v>
      </c>
      <c r="D7" s="259"/>
      <c r="E7" s="259"/>
      <c r="F7" s="259"/>
      <c r="G7" s="259"/>
      <c r="H7" s="259"/>
    </row>
    <row r="8" spans="2:8" s="181" customFormat="1" ht="13.5" x14ac:dyDescent="0.2">
      <c r="B8" s="257" t="s">
        <v>268</v>
      </c>
      <c r="C8" s="259" t="s">
        <v>269</v>
      </c>
      <c r="D8" s="259"/>
      <c r="E8" s="259"/>
      <c r="F8" s="259"/>
      <c r="G8" s="259"/>
      <c r="H8" s="259"/>
    </row>
    <row r="9" spans="2:8" s="181" customFormat="1" ht="13.5" x14ac:dyDescent="0.2">
      <c r="B9" s="257" t="s">
        <v>270</v>
      </c>
      <c r="C9" s="259" t="s">
        <v>271</v>
      </c>
      <c r="D9" s="259"/>
      <c r="E9" s="259"/>
      <c r="F9" s="259"/>
      <c r="G9" s="259"/>
      <c r="H9" s="259"/>
    </row>
    <row r="10" spans="2:8" s="181" customFormat="1" ht="13.5" x14ac:dyDescent="0.2">
      <c r="B10" s="257" t="s">
        <v>272</v>
      </c>
      <c r="C10" s="259" t="s">
        <v>273</v>
      </c>
      <c r="D10" s="259"/>
      <c r="E10" s="259"/>
      <c r="F10" s="259"/>
      <c r="G10" s="259"/>
      <c r="H10" s="259"/>
    </row>
    <row r="11" spans="2:8" s="181" customFormat="1" ht="13.5" x14ac:dyDescent="0.2">
      <c r="B11" s="257" t="s">
        <v>274</v>
      </c>
      <c r="C11" s="259" t="s">
        <v>275</v>
      </c>
      <c r="D11" s="259"/>
      <c r="E11" s="259"/>
      <c r="F11" s="259"/>
      <c r="G11" s="259"/>
      <c r="H11" s="259"/>
    </row>
    <row r="12" spans="2:8" s="181" customFormat="1" ht="13.5" x14ac:dyDescent="0.2">
      <c r="B12" s="257" t="s">
        <v>276</v>
      </c>
      <c r="C12" s="259" t="s">
        <v>277</v>
      </c>
      <c r="D12" s="259"/>
      <c r="E12" s="259"/>
      <c r="F12" s="259"/>
      <c r="G12" s="259"/>
      <c r="H12" s="259"/>
    </row>
    <row r="13" spans="2:8" s="181" customFormat="1" ht="13.5" x14ac:dyDescent="0.2">
      <c r="B13" s="257" t="s">
        <v>278</v>
      </c>
      <c r="C13" s="259" t="s">
        <v>279</v>
      </c>
      <c r="D13" s="259"/>
      <c r="E13" s="259"/>
      <c r="F13" s="259"/>
      <c r="G13" s="259"/>
      <c r="H13" s="259"/>
    </row>
    <row r="14" spans="2:8" s="181" customFormat="1" ht="13.5" x14ac:dyDescent="0.2">
      <c r="B14" s="257" t="s">
        <v>280</v>
      </c>
      <c r="C14" s="259" t="s">
        <v>281</v>
      </c>
      <c r="D14" s="259"/>
      <c r="E14" s="259"/>
      <c r="F14" s="259"/>
      <c r="G14" s="259"/>
      <c r="H14" s="259"/>
    </row>
    <row r="15" spans="2:8" s="181" customFormat="1" ht="13.5" x14ac:dyDescent="0.2">
      <c r="B15" s="257" t="s">
        <v>282</v>
      </c>
      <c r="C15" s="259" t="s">
        <v>283</v>
      </c>
      <c r="D15" s="259"/>
      <c r="E15" s="259"/>
      <c r="F15" s="259"/>
      <c r="G15" s="259"/>
      <c r="H15" s="259"/>
    </row>
    <row r="16" spans="2:8" s="181" customFormat="1" ht="13.5" x14ac:dyDescent="0.2">
      <c r="B16" s="257" t="s">
        <v>284</v>
      </c>
      <c r="C16" s="259" t="s">
        <v>285</v>
      </c>
      <c r="D16" s="259"/>
      <c r="E16" s="259"/>
      <c r="F16" s="259"/>
      <c r="G16" s="259"/>
      <c r="H16" s="259"/>
    </row>
    <row r="17" spans="2:8" s="181" customFormat="1" ht="13.5" x14ac:dyDescent="0.2">
      <c r="B17" s="257" t="s">
        <v>286</v>
      </c>
      <c r="C17" s="259" t="s">
        <v>287</v>
      </c>
      <c r="D17" s="259"/>
      <c r="E17" s="259"/>
      <c r="F17" s="259"/>
      <c r="G17" s="259"/>
      <c r="H17" s="259"/>
    </row>
    <row r="18" spans="2:8" s="181" customFormat="1" ht="13.5" x14ac:dyDescent="0.2">
      <c r="B18" s="257" t="s">
        <v>288</v>
      </c>
      <c r="C18" s="259" t="s">
        <v>289</v>
      </c>
      <c r="D18" s="259"/>
      <c r="E18" s="259"/>
      <c r="F18" s="259"/>
      <c r="G18" s="259"/>
      <c r="H18" s="259"/>
    </row>
    <row r="19" spans="2:8" s="181" customFormat="1" ht="12" x14ac:dyDescent="0.2">
      <c r="B19" s="182"/>
      <c r="C19" s="180"/>
      <c r="D19" s="180"/>
      <c r="E19" s="180"/>
      <c r="F19" s="180"/>
      <c r="G19" s="180"/>
      <c r="H19" s="180"/>
    </row>
    <row r="20" spans="2:8" s="181" customFormat="1" ht="18" x14ac:dyDescent="0.25">
      <c r="B20" s="256" t="s">
        <v>290</v>
      </c>
      <c r="C20" s="180"/>
      <c r="D20" s="183"/>
      <c r="E20" s="183"/>
      <c r="F20" s="183"/>
      <c r="G20" s="183"/>
      <c r="H20" s="183"/>
    </row>
    <row r="21" spans="2:8" s="181" customFormat="1" ht="13.5" x14ac:dyDescent="0.25">
      <c r="B21" s="260"/>
      <c r="C21" s="258"/>
      <c r="D21" s="261"/>
      <c r="E21" s="261"/>
      <c r="F21" s="261"/>
      <c r="G21" s="261"/>
      <c r="H21" s="261"/>
    </row>
    <row r="22" spans="2:8" s="181" customFormat="1" ht="13.5" x14ac:dyDescent="0.2">
      <c r="B22" s="257" t="s">
        <v>291</v>
      </c>
      <c r="C22" s="259" t="s">
        <v>292</v>
      </c>
      <c r="D22" s="259"/>
      <c r="E22" s="259"/>
      <c r="F22" s="259"/>
      <c r="G22" s="259"/>
      <c r="H22" s="259"/>
    </row>
    <row r="23" spans="2:8" s="181" customFormat="1" ht="13.5" x14ac:dyDescent="0.2">
      <c r="B23" s="257" t="s">
        <v>293</v>
      </c>
      <c r="C23" s="259" t="s">
        <v>267</v>
      </c>
      <c r="D23" s="259"/>
      <c r="E23" s="259"/>
      <c r="F23" s="259"/>
      <c r="G23" s="259"/>
      <c r="H23" s="259"/>
    </row>
    <row r="24" spans="2:8" s="181" customFormat="1" ht="13.5" x14ac:dyDescent="0.2">
      <c r="B24" s="257" t="s">
        <v>294</v>
      </c>
      <c r="C24" s="259" t="s">
        <v>295</v>
      </c>
      <c r="D24" s="259"/>
      <c r="E24" s="259"/>
      <c r="F24" s="259"/>
      <c r="G24" s="259"/>
      <c r="H24" s="259"/>
    </row>
    <row r="25" spans="2:8" s="181" customFormat="1" ht="13.5" x14ac:dyDescent="0.2">
      <c r="B25" s="257" t="s">
        <v>296</v>
      </c>
      <c r="C25" s="259" t="s">
        <v>297</v>
      </c>
      <c r="D25" s="259"/>
      <c r="E25" s="259"/>
      <c r="F25" s="259"/>
      <c r="G25" s="259"/>
      <c r="H25" s="259"/>
    </row>
    <row r="26" spans="2:8" s="181" customFormat="1" ht="13.5" x14ac:dyDescent="0.2">
      <c r="B26" s="257" t="s">
        <v>298</v>
      </c>
      <c r="C26" s="259" t="s">
        <v>299</v>
      </c>
      <c r="D26" s="259"/>
      <c r="E26" s="259"/>
      <c r="F26" s="259"/>
      <c r="G26" s="259"/>
      <c r="H26" s="259"/>
    </row>
    <row r="27" spans="2:8" s="181" customFormat="1" ht="13.5" x14ac:dyDescent="0.2">
      <c r="B27" s="257" t="s">
        <v>300</v>
      </c>
      <c r="C27" s="259" t="s">
        <v>301</v>
      </c>
      <c r="D27" s="259"/>
      <c r="E27" s="259"/>
      <c r="F27" s="259"/>
      <c r="G27" s="259"/>
      <c r="H27" s="259"/>
    </row>
    <row r="28" spans="2:8" s="181" customFormat="1" ht="13.5" x14ac:dyDescent="0.2">
      <c r="B28" s="257" t="s">
        <v>302</v>
      </c>
      <c r="C28" s="259" t="s">
        <v>303</v>
      </c>
      <c r="D28" s="259"/>
      <c r="E28" s="259"/>
      <c r="F28" s="259"/>
      <c r="G28" s="259"/>
      <c r="H28" s="259"/>
    </row>
    <row r="29" spans="2:8" s="181" customFormat="1" ht="13.5" x14ac:dyDescent="0.2">
      <c r="B29" s="257" t="s">
        <v>304</v>
      </c>
      <c r="C29" s="259" t="s">
        <v>305</v>
      </c>
      <c r="D29" s="259"/>
      <c r="E29" s="259"/>
      <c r="F29" s="259"/>
      <c r="G29" s="259"/>
      <c r="H29" s="259"/>
    </row>
    <row r="30" spans="2:8" s="181" customFormat="1" ht="13.5" x14ac:dyDescent="0.2">
      <c r="B30" s="257" t="s">
        <v>306</v>
      </c>
      <c r="C30" s="259" t="s">
        <v>307</v>
      </c>
      <c r="D30" s="259"/>
      <c r="E30" s="259"/>
      <c r="F30" s="259"/>
      <c r="G30" s="259"/>
      <c r="H30" s="259"/>
    </row>
    <row r="31" spans="2:8" s="181" customFormat="1" ht="13.5" x14ac:dyDescent="0.2">
      <c r="B31" s="257" t="s">
        <v>308</v>
      </c>
      <c r="C31" s="259" t="s">
        <v>309</v>
      </c>
      <c r="D31" s="259"/>
      <c r="E31" s="259"/>
      <c r="F31" s="259"/>
      <c r="G31" s="259"/>
      <c r="H31" s="259"/>
    </row>
    <row r="32" spans="2:8" s="181" customFormat="1" ht="13.5" x14ac:dyDescent="0.2">
      <c r="B32" s="257" t="s">
        <v>310</v>
      </c>
      <c r="C32" s="259" t="s">
        <v>311</v>
      </c>
      <c r="D32" s="259"/>
      <c r="E32" s="259"/>
      <c r="F32" s="259"/>
      <c r="G32" s="259"/>
      <c r="H32" s="259"/>
    </row>
    <row r="33" s="181" customFormat="1" ht="12" x14ac:dyDescent="0.2"/>
    <row r="34" s="181" customFormat="1" ht="12" x14ac:dyDescent="0.2"/>
    <row r="35" s="181" customFormat="1" ht="12" x14ac:dyDescent="0.2"/>
    <row r="36" s="181" customFormat="1" ht="12" x14ac:dyDescent="0.2"/>
    <row r="37" s="181" customFormat="1" ht="12" x14ac:dyDescent="0.2"/>
    <row r="38" s="181" customFormat="1" ht="12" x14ac:dyDescent="0.2"/>
    <row r="39" s="181" customFormat="1" ht="12" x14ac:dyDescent="0.2"/>
    <row r="40" s="181" customFormat="1" ht="12" x14ac:dyDescent="0.2"/>
    <row r="41" s="181" customFormat="1" ht="12" x14ac:dyDescent="0.2"/>
    <row r="42" s="181" customFormat="1" ht="12" x14ac:dyDescent="0.2"/>
    <row r="43" s="181" customFormat="1" ht="12" x14ac:dyDescent="0.2"/>
    <row r="44" s="181" customFormat="1" ht="12" x14ac:dyDescent="0.2"/>
    <row r="45" s="181" customFormat="1" ht="12" x14ac:dyDescent="0.2"/>
    <row r="46" s="181" customFormat="1" ht="12" x14ac:dyDescent="0.2"/>
    <row r="47" s="181" customFormat="1" ht="12" x14ac:dyDescent="0.2"/>
    <row r="48" s="181" customFormat="1" ht="12" x14ac:dyDescent="0.2"/>
    <row r="49" s="181" customFormat="1" ht="12" x14ac:dyDescent="0.2"/>
    <row r="50" s="181" customFormat="1" ht="12" x14ac:dyDescent="0.2"/>
    <row r="51" s="181" customFormat="1" ht="12" x14ac:dyDescent="0.2"/>
    <row r="52" s="181" customFormat="1" ht="12" x14ac:dyDescent="0.2"/>
    <row r="53" s="181" customFormat="1" ht="12" x14ac:dyDescent="0.2"/>
    <row r="54" s="181" customFormat="1" ht="12" x14ac:dyDescent="0.2"/>
    <row r="55" s="181" customFormat="1" ht="12" x14ac:dyDescent="0.2"/>
    <row r="56" s="181" customFormat="1" ht="12" x14ac:dyDescent="0.2"/>
    <row r="57" s="181" customFormat="1" ht="12" x14ac:dyDescent="0.2"/>
    <row r="58" s="181" customFormat="1" ht="12" x14ac:dyDescent="0.2"/>
    <row r="59" s="181" customFormat="1" ht="12" x14ac:dyDescent="0.2"/>
    <row r="60" s="181" customFormat="1" ht="12" x14ac:dyDescent="0.2"/>
    <row r="61" s="181" customFormat="1" ht="12" x14ac:dyDescent="0.2"/>
    <row r="62" s="181" customFormat="1" ht="12" x14ac:dyDescent="0.2"/>
    <row r="63" s="181" customFormat="1" ht="12" x14ac:dyDescent="0.2"/>
    <row r="64" s="181" customFormat="1" ht="12" x14ac:dyDescent="0.2"/>
    <row r="65" s="181" customFormat="1" ht="12" x14ac:dyDescent="0.2"/>
    <row r="66" s="181" customFormat="1" ht="12" x14ac:dyDescent="0.2"/>
    <row r="67" s="181" customFormat="1" ht="12" x14ac:dyDescent="0.2"/>
    <row r="68" s="181" customFormat="1" ht="12" x14ac:dyDescent="0.2"/>
    <row r="69" s="181" customFormat="1" ht="12" x14ac:dyDescent="0.2"/>
    <row r="70" s="181" customFormat="1" ht="12" x14ac:dyDescent="0.2"/>
    <row r="71" s="181" customFormat="1" ht="12" x14ac:dyDescent="0.2"/>
  </sheetData>
  <mergeCells count="23">
    <mergeCell ref="C29:H29"/>
    <mergeCell ref="C30:H30"/>
    <mergeCell ref="C31:H31"/>
    <mergeCell ref="C18:H18"/>
    <mergeCell ref="C22:H22"/>
    <mergeCell ref="C23:H23"/>
    <mergeCell ref="C24:H24"/>
    <mergeCell ref="C14:H14"/>
    <mergeCell ref="C15:H15"/>
    <mergeCell ref="C16:H16"/>
    <mergeCell ref="C17:H17"/>
    <mergeCell ref="C10:H10"/>
    <mergeCell ref="C11:H11"/>
    <mergeCell ref="C12:H12"/>
    <mergeCell ref="C13:H13"/>
    <mergeCell ref="C7:H7"/>
    <mergeCell ref="C8:H8"/>
    <mergeCell ref="C9:H9"/>
    <mergeCell ref="C32:H32"/>
    <mergeCell ref="C25:H25"/>
    <mergeCell ref="C26:H26"/>
    <mergeCell ref="C27:H27"/>
    <mergeCell ref="C28:H28"/>
  </mergeCells>
  <phoneticPr fontId="35" type="noConversion"/>
  <hyperlinks>
    <hyperlink ref="B6" location="'Tabla y Gráfico 2.1'!Área_de_impresión" display="Tabla 2.1. "/>
    <hyperlink ref="B7" location="'Tabla y Gráfico 2.2'!Área_de_impresión" display="Tabla 2.2. "/>
    <hyperlink ref="B8" location="'Tabla y Gráfico 2.3'!Área_de_impresión" display="Tabla 2.3. "/>
    <hyperlink ref="B9" location="'Tabla y Gráfico 2.4'!Área_de_impresión" display="Tabla 2.4. "/>
    <hyperlink ref="B10" location="'Tabla y Gráfico 2.5'!Área_de_impresión" display="Tabla 2.5. "/>
    <hyperlink ref="B11" location="'Tabla 2.6'!A10" display="Tabla 2.6. "/>
    <hyperlink ref="B12" location="'Tabla 2.7'!A10" display="Tabla 2.7. "/>
    <hyperlink ref="B13" location="'Tabla 2.8'!A10" display="Tabla 2.8. "/>
    <hyperlink ref="B14" location="'Tabla 2.9'!A10" display="Tabla 2.9. "/>
    <hyperlink ref="B15" location="'Tabla 2.10'!A10" display="Tabla 2.10."/>
    <hyperlink ref="B16" location="'Tabla 2.11'!A10" display="Tabla 2.11."/>
    <hyperlink ref="B17" location="'Tabla 2.12'!A10" display="Tabla 2.12."/>
    <hyperlink ref="B18" location="'Tabla 2.13'!A10" display="Tabla 2.13."/>
    <hyperlink ref="B22" location="'Tabla y Gráfico 2.1'!Área_de_impresión" display="Gráfico 2.1. "/>
    <hyperlink ref="B23" location="'Tabla y Gráfico 2.2'!Área_de_impresión" display="Gráfico 2.2. "/>
    <hyperlink ref="B24" location="'Tabla y Gráfico 2.3'!Área_de_impresión" display="Gráfico 2.3. "/>
    <hyperlink ref="B25" location="'Tabla y Gráfico 2.4'!Área_de_impresión" display="Gráfico 2.4. "/>
    <hyperlink ref="B26" location="'Tabla y Gráfico 2.5'!Área_de_impresión" display="Gráfico 2.5. "/>
    <hyperlink ref="B27" location="'Gráfico 2.6'!A1" display="Gráfico 2.6. "/>
    <hyperlink ref="B28" location="'Gráfico 2.7'!A1" display="Gráfico 2.7. "/>
    <hyperlink ref="B29" location="'Gráfico 2.8'!A1" display="Gráfico 2.8. "/>
    <hyperlink ref="B30" location="'Gráfico 2.9'!A1" display="Gráfico 2.9. "/>
    <hyperlink ref="B31" location="'Gráfico 2.10'!A10" display="Gráfico 2.10. "/>
    <hyperlink ref="B32" location="'Gráfico 2.11'!A10" display="Gráfico 2.11. "/>
  </hyperlinks>
  <pageMargins left="0.69" right="0.72" top="1" bottom="1" header="0" footer="0"/>
  <pageSetup paperSize="9" scale="85" orientation="landscape" r:id="rId1"/>
  <headerFooter alignWithMargins="0">
    <oddHeader>&amp;L&amp;G</oddHeader>
    <oddFooter>&amp;L&amp;G
&amp;8Estructura de la enseñanza universitaria en Andalucía Curso 2015-2016&amp;R
&amp;8Capítulo II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theme="0" tint="-4.9989318521683403E-2"/>
  </sheetPr>
  <dimension ref="A1:AC45"/>
  <sheetViews>
    <sheetView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13" width="7.7109375" style="3" customWidth="1"/>
    <col min="14" max="14" width="38.7109375" style="3" customWidth="1"/>
    <col min="15" max="17" width="7.7109375" style="3" customWidth="1"/>
    <col min="18" max="18" width="6.7109375" style="3" customWidth="1"/>
    <col min="19" max="16384" width="11.42578125" style="3"/>
  </cols>
  <sheetData>
    <row r="1" spans="1:29" ht="30" customHeight="1" x14ac:dyDescent="0.2">
      <c r="B1" s="91" t="s">
        <v>204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29" ht="30" customHeight="1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29" ht="23.25" customHeight="1" x14ac:dyDescent="0.2"/>
    <row r="4" spans="1:29" ht="23.25" customHeight="1" x14ac:dyDescent="0.2">
      <c r="P4" s="30"/>
      <c r="Q4" s="30"/>
      <c r="R4" s="30"/>
      <c r="T4" s="30"/>
      <c r="U4" s="30"/>
      <c r="V4" s="30"/>
      <c r="X4" s="30"/>
      <c r="Y4" s="30"/>
      <c r="Z4" s="30"/>
    </row>
    <row r="5" spans="1:29" ht="12" customHeight="1" x14ac:dyDescent="0.2">
      <c r="S5" s="30"/>
      <c r="T5" s="30"/>
      <c r="U5" s="30"/>
      <c r="W5" s="30"/>
      <c r="X5" s="30"/>
      <c r="Y5" s="30"/>
      <c r="AA5" s="30"/>
      <c r="AB5" s="30"/>
      <c r="AC5" s="30"/>
    </row>
    <row r="6" spans="1:29" ht="18" customHeight="1" x14ac:dyDescent="0.2">
      <c r="S6" s="31"/>
      <c r="T6" s="31"/>
      <c r="U6" s="31"/>
      <c r="W6" s="31"/>
      <c r="X6" s="31"/>
      <c r="Y6" s="31"/>
      <c r="AA6" s="31"/>
      <c r="AB6" s="31"/>
      <c r="AC6" s="31"/>
    </row>
    <row r="7" spans="1:29" ht="12" customHeight="1" x14ac:dyDescent="0.2">
      <c r="T7" s="29"/>
      <c r="U7" s="29"/>
      <c r="X7" s="29"/>
      <c r="Y7" s="29"/>
      <c r="AB7" s="29"/>
      <c r="AC7" s="29"/>
    </row>
    <row r="8" spans="1:29" ht="12" customHeight="1" x14ac:dyDescent="0.2">
      <c r="S8" s="29"/>
      <c r="T8" s="29"/>
      <c r="U8" s="29"/>
      <c r="W8" s="29"/>
      <c r="X8" s="29"/>
      <c r="Y8" s="29"/>
      <c r="AA8" s="29"/>
      <c r="AB8" s="29"/>
      <c r="AC8" s="29"/>
    </row>
    <row r="9" spans="1:29" ht="12" customHeight="1" x14ac:dyDescent="0.2">
      <c r="S9" s="29"/>
      <c r="T9" s="29"/>
      <c r="U9" s="29"/>
      <c r="W9" s="29"/>
      <c r="X9" s="29"/>
      <c r="Y9" s="29"/>
      <c r="AA9" s="29"/>
      <c r="AB9" s="29"/>
      <c r="AC9" s="29"/>
    </row>
    <row r="10" spans="1:29" ht="12" customHeight="1" x14ac:dyDescent="0.2">
      <c r="S10" s="29"/>
      <c r="T10" s="29"/>
      <c r="U10" s="29"/>
      <c r="W10" s="29"/>
      <c r="X10" s="29"/>
      <c r="Y10" s="29"/>
      <c r="AA10" s="29"/>
      <c r="AB10" s="29"/>
      <c r="AC10" s="29"/>
    </row>
    <row r="11" spans="1:29" ht="12" customHeight="1" x14ac:dyDescent="0.2">
      <c r="S11" s="29"/>
      <c r="T11" s="29"/>
      <c r="U11" s="29"/>
      <c r="W11" s="29"/>
      <c r="X11" s="29"/>
      <c r="Y11" s="29"/>
      <c r="AA11" s="29"/>
      <c r="AB11" s="29"/>
      <c r="AC11" s="29"/>
    </row>
    <row r="12" spans="1:29" ht="12" customHeight="1" x14ac:dyDescent="0.2">
      <c r="I12" s="14"/>
      <c r="S12" s="29"/>
      <c r="T12" s="29"/>
      <c r="U12" s="29"/>
      <c r="W12" s="29"/>
      <c r="X12" s="29"/>
      <c r="Y12" s="29"/>
      <c r="AA12" s="29"/>
      <c r="AB12" s="29"/>
      <c r="AC12" s="29"/>
    </row>
    <row r="13" spans="1:29" ht="12" customHeight="1" x14ac:dyDescent="0.2">
      <c r="H13" s="14"/>
      <c r="I13" s="14"/>
      <c r="S13" s="29"/>
      <c r="T13" s="29"/>
      <c r="U13" s="29"/>
      <c r="W13" s="29"/>
      <c r="X13" s="29"/>
      <c r="Y13" s="29"/>
      <c r="AA13" s="29"/>
      <c r="AB13" s="29"/>
      <c r="AC13" s="29"/>
    </row>
    <row r="14" spans="1:29" ht="12" customHeight="1" x14ac:dyDescent="0.2">
      <c r="H14" s="14"/>
      <c r="I14" s="14"/>
      <c r="S14" s="29"/>
      <c r="T14" s="29"/>
      <c r="U14" s="29"/>
      <c r="W14" s="29"/>
      <c r="X14" s="29"/>
      <c r="Y14" s="29"/>
      <c r="AA14" s="29"/>
      <c r="AB14" s="29"/>
      <c r="AC14" s="29"/>
    </row>
    <row r="15" spans="1:29" ht="12" customHeight="1" x14ac:dyDescent="0.2">
      <c r="H15" s="14"/>
      <c r="I15" s="14"/>
      <c r="S15" s="29"/>
      <c r="T15" s="29"/>
      <c r="U15" s="29"/>
      <c r="W15" s="29"/>
      <c r="X15" s="29"/>
      <c r="Y15" s="29"/>
      <c r="AA15" s="29"/>
      <c r="AB15" s="29"/>
      <c r="AC15" s="29"/>
    </row>
    <row r="16" spans="1:29" ht="12" customHeight="1" x14ac:dyDescent="0.2">
      <c r="H16" s="14"/>
      <c r="I16" s="14"/>
      <c r="S16" s="28"/>
      <c r="T16" s="28"/>
      <c r="U16" s="28"/>
    </row>
    <row r="17" spans="3:9" ht="12" customHeight="1" x14ac:dyDescent="0.2">
      <c r="H17" s="14"/>
      <c r="I17" s="14"/>
    </row>
    <row r="18" spans="3:9" ht="12" customHeight="1" x14ac:dyDescent="0.2">
      <c r="H18" s="14"/>
      <c r="I18" s="14"/>
    </row>
    <row r="19" spans="3:9" ht="12" customHeight="1" x14ac:dyDescent="0.2">
      <c r="H19" s="14"/>
      <c r="I19" s="14"/>
    </row>
    <row r="20" spans="3:9" ht="12" customHeight="1" x14ac:dyDescent="0.2">
      <c r="H20" s="14"/>
      <c r="I20" s="14"/>
    </row>
    <row r="21" spans="3:9" ht="12" customHeight="1" x14ac:dyDescent="0.2">
      <c r="H21" s="14"/>
      <c r="I21" s="14"/>
    </row>
    <row r="22" spans="3:9" ht="12" customHeight="1" x14ac:dyDescent="0.2">
      <c r="H22" s="14"/>
      <c r="I22" s="14"/>
    </row>
    <row r="23" spans="3:9" ht="12" customHeight="1" x14ac:dyDescent="0.2">
      <c r="H23" s="14"/>
      <c r="I23" s="14"/>
    </row>
    <row r="24" spans="3:9" ht="12" customHeight="1" x14ac:dyDescent="0.2">
      <c r="H24" s="14"/>
      <c r="I24" s="14"/>
    </row>
    <row r="25" spans="3:9" ht="12" customHeight="1" x14ac:dyDescent="0.2">
      <c r="H25" s="14"/>
      <c r="I25" s="14"/>
    </row>
    <row r="26" spans="3:9" ht="12" customHeight="1" x14ac:dyDescent="0.2">
      <c r="H26" s="14"/>
      <c r="I26" s="14"/>
    </row>
    <row r="27" spans="3:9" ht="12" customHeight="1" x14ac:dyDescent="0.2">
      <c r="H27" s="14"/>
      <c r="I27" s="14"/>
    </row>
    <row r="28" spans="3:9" ht="12" customHeight="1" x14ac:dyDescent="0.2">
      <c r="H28" s="14"/>
      <c r="I28" s="14"/>
    </row>
    <row r="29" spans="3:9" ht="12" customHeight="1" x14ac:dyDescent="0.2">
      <c r="H29" s="14"/>
      <c r="I29" s="14"/>
    </row>
    <row r="30" spans="3:9" ht="12" customHeight="1" x14ac:dyDescent="0.2">
      <c r="H30" s="14"/>
      <c r="I30" s="14"/>
    </row>
    <row r="31" spans="3:9" ht="12" customHeight="1" x14ac:dyDescent="0.2">
      <c r="C31" s="14"/>
      <c r="D31" s="14"/>
      <c r="E31" s="14"/>
      <c r="F31" s="14"/>
      <c r="G31" s="14"/>
      <c r="H31" s="14"/>
      <c r="I31" s="14"/>
    </row>
    <row r="32" spans="3:9" ht="12" customHeight="1" x14ac:dyDescent="0.2">
      <c r="C32" s="14"/>
      <c r="D32" s="14"/>
      <c r="E32" s="14"/>
      <c r="F32" s="14"/>
      <c r="G32" s="14"/>
      <c r="H32" s="14"/>
      <c r="I32" s="14"/>
    </row>
    <row r="33" spans="3:9" ht="12" customHeight="1" x14ac:dyDescent="0.2">
      <c r="C33" s="14"/>
      <c r="D33" s="14"/>
      <c r="E33" s="14"/>
      <c r="F33" s="14"/>
      <c r="G33" s="14"/>
      <c r="H33" s="14"/>
      <c r="I33" s="14"/>
    </row>
    <row r="34" spans="3:9" ht="12" customHeight="1" x14ac:dyDescent="0.2">
      <c r="C34" s="14"/>
      <c r="D34" s="14"/>
      <c r="E34" s="14"/>
      <c r="F34" s="14"/>
      <c r="G34" s="14"/>
      <c r="H34" s="14"/>
      <c r="I34" s="14"/>
    </row>
    <row r="35" spans="3:9" ht="12" customHeight="1" x14ac:dyDescent="0.2">
      <c r="C35" s="14"/>
      <c r="D35" s="14"/>
      <c r="E35" s="14"/>
      <c r="F35" s="14"/>
      <c r="G35" s="14"/>
      <c r="H35" s="14"/>
      <c r="I35" s="14"/>
    </row>
    <row r="36" spans="3:9" ht="12" customHeight="1" x14ac:dyDescent="0.2">
      <c r="C36" s="14"/>
      <c r="D36" s="14"/>
      <c r="E36" s="14"/>
      <c r="F36" s="14"/>
      <c r="G36" s="14"/>
      <c r="H36" s="14"/>
      <c r="I36" s="14"/>
    </row>
    <row r="37" spans="3:9" ht="12" customHeight="1" x14ac:dyDescent="0.2">
      <c r="C37" s="14"/>
      <c r="D37" s="14"/>
      <c r="E37" s="14"/>
      <c r="F37" s="14"/>
      <c r="G37" s="14"/>
      <c r="H37" s="14"/>
      <c r="I37" s="14"/>
    </row>
    <row r="38" spans="3:9" ht="12" customHeight="1" x14ac:dyDescent="0.2">
      <c r="C38" s="14"/>
      <c r="D38" s="14"/>
      <c r="E38" s="14"/>
      <c r="F38" s="14"/>
      <c r="G38" s="14"/>
      <c r="H38" s="14"/>
      <c r="I38" s="14"/>
    </row>
    <row r="39" spans="3:9" ht="12" customHeight="1" x14ac:dyDescent="0.2">
      <c r="C39" s="14"/>
      <c r="D39" s="14"/>
      <c r="E39" s="14"/>
      <c r="F39" s="14"/>
      <c r="G39" s="14"/>
      <c r="H39" s="14"/>
      <c r="I39" s="14"/>
    </row>
    <row r="40" spans="3:9" ht="12" customHeight="1" x14ac:dyDescent="0.2"/>
    <row r="41" spans="3:9" ht="12" customHeight="1" x14ac:dyDescent="0.2"/>
    <row r="42" spans="3:9" ht="12" customHeight="1" x14ac:dyDescent="0.2"/>
    <row r="43" spans="3:9" ht="12" customHeight="1" x14ac:dyDescent="0.2"/>
    <row r="44" spans="3:9" ht="12" customHeight="1" x14ac:dyDescent="0.2"/>
    <row r="45" spans="3:9" ht="9.9499999999999993" customHeight="1" x14ac:dyDescent="0.2"/>
  </sheetData>
  <phoneticPr fontId="11" type="noConversion"/>
  <pageMargins left="0.59055118110236227" right="0.59055118110236227" top="0.93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8:J15"/>
  <sheetViews>
    <sheetView view="pageBreakPreview" zoomScaleNormal="100" workbookViewId="0">
      <selection activeCell="A9" sqref="A9:J9"/>
    </sheetView>
  </sheetViews>
  <sheetFormatPr baseColWidth="10" defaultRowHeight="12.75" x14ac:dyDescent="0.2"/>
  <cols>
    <col min="1" max="1" width="8" style="3" customWidth="1"/>
    <col min="2" max="2" width="14.7109375" style="3" customWidth="1"/>
    <col min="3" max="3" width="16.5703125" style="3" customWidth="1"/>
    <col min="4" max="4" width="17.28515625" style="3" customWidth="1"/>
    <col min="5" max="9" width="11.42578125" style="3" customWidth="1"/>
    <col min="10" max="10" width="19.5703125" style="3" customWidth="1"/>
    <col min="11" max="16384" width="11.42578125" style="3"/>
  </cols>
  <sheetData>
    <row r="8" spans="1:10" ht="20.100000000000001" customHeight="1" x14ac:dyDescent="0.2"/>
    <row r="9" spans="1:10" ht="39.950000000000003" customHeight="1" x14ac:dyDescent="0.25">
      <c r="A9" s="247" t="s">
        <v>109</v>
      </c>
      <c r="B9" s="248"/>
      <c r="C9" s="248"/>
      <c r="D9" s="248"/>
      <c r="E9" s="248"/>
      <c r="F9" s="248"/>
      <c r="G9" s="248"/>
      <c r="H9" s="248"/>
      <c r="I9" s="248"/>
      <c r="J9" s="248"/>
    </row>
    <row r="10" spans="1:10" x14ac:dyDescent="0.2">
      <c r="B10" s="12"/>
      <c r="C10" s="12"/>
      <c r="D10" s="12"/>
      <c r="E10" s="12"/>
      <c r="F10" s="12"/>
      <c r="G10" s="12"/>
      <c r="H10" s="12"/>
      <c r="I10" s="12"/>
      <c r="J10" s="12"/>
    </row>
    <row r="11" spans="1:10" x14ac:dyDescent="0.2"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5.75" x14ac:dyDescent="0.25">
      <c r="I12" s="19"/>
    </row>
    <row r="15" spans="1:10" ht="18" x14ac:dyDescent="0.2">
      <c r="C15" s="223"/>
      <c r="D15" s="223"/>
      <c r="E15" s="223"/>
      <c r="F15" s="223"/>
      <c r="G15" s="223"/>
      <c r="H15" s="223"/>
      <c r="I15" s="223"/>
      <c r="J15" s="223"/>
    </row>
  </sheetData>
  <mergeCells count="2">
    <mergeCell ref="C15:J15"/>
    <mergeCell ref="A9:J9"/>
  </mergeCells>
  <phoneticPr fontId="0" type="noConversion"/>
  <pageMargins left="0.59055118110236227" right="0.59055118110236227" top="0.59055118110236227" bottom="0.59055118110236227" header="0" footer="0"/>
  <pageSetup paperSize="9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theme="0" tint="-4.9989318521683403E-2"/>
  </sheetPr>
  <dimension ref="B1:U35"/>
  <sheetViews>
    <sheetView showGridLines="0" zoomScaleNormal="100" zoomScaleSheetLayoutView="100" workbookViewId="0">
      <selection activeCell="J28" sqref="J28"/>
    </sheetView>
  </sheetViews>
  <sheetFormatPr baseColWidth="10" defaultRowHeight="12.75" x14ac:dyDescent="0.2"/>
  <cols>
    <col min="1" max="1" width="1.7109375" style="17" customWidth="1"/>
    <col min="2" max="2" width="35.140625" style="17" customWidth="1"/>
    <col min="3" max="17" width="8.140625" style="17" customWidth="1"/>
    <col min="18" max="16384" width="11.42578125" style="17"/>
  </cols>
  <sheetData>
    <row r="1" spans="2:21" s="3" customFormat="1" ht="33" customHeight="1" x14ac:dyDescent="0.2">
      <c r="B1" s="91" t="s">
        <v>343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2:21" ht="19.899999999999999" customHeight="1" x14ac:dyDescent="0.2">
      <c r="B2" s="3"/>
    </row>
    <row r="3" spans="2:21" ht="78.75" customHeight="1" x14ac:dyDescent="0.2">
      <c r="B3" s="162"/>
      <c r="C3" s="214" t="s">
        <v>38</v>
      </c>
      <c r="D3" s="214"/>
      <c r="E3" s="214" t="s">
        <v>43</v>
      </c>
      <c r="F3" s="214"/>
      <c r="G3" s="214" t="s">
        <v>106</v>
      </c>
      <c r="H3" s="214"/>
      <c r="I3" s="214" t="s">
        <v>107</v>
      </c>
      <c r="J3" s="214"/>
      <c r="K3" s="214" t="s">
        <v>108</v>
      </c>
      <c r="L3" s="214"/>
      <c r="M3" s="252" t="s">
        <v>324</v>
      </c>
      <c r="N3" s="253"/>
      <c r="O3" s="249" t="s">
        <v>4</v>
      </c>
      <c r="P3" s="250"/>
      <c r="Q3" s="250"/>
    </row>
    <row r="4" spans="2:21" ht="33" customHeight="1" x14ac:dyDescent="0.2">
      <c r="B4" s="122"/>
      <c r="C4" s="122" t="s">
        <v>21</v>
      </c>
      <c r="D4" s="122" t="s">
        <v>20</v>
      </c>
      <c r="E4" s="122" t="s">
        <v>21</v>
      </c>
      <c r="F4" s="122" t="s">
        <v>20</v>
      </c>
      <c r="G4" s="122" t="s">
        <v>21</v>
      </c>
      <c r="H4" s="122" t="s">
        <v>20</v>
      </c>
      <c r="I4" s="122" t="s">
        <v>21</v>
      </c>
      <c r="J4" s="122" t="s">
        <v>20</v>
      </c>
      <c r="K4" s="122" t="s">
        <v>21</v>
      </c>
      <c r="L4" s="122" t="s">
        <v>20</v>
      </c>
      <c r="M4" s="192" t="s">
        <v>21</v>
      </c>
      <c r="N4" s="192" t="s">
        <v>20</v>
      </c>
      <c r="O4" s="192" t="s">
        <v>21</v>
      </c>
      <c r="P4" s="192" t="s">
        <v>20</v>
      </c>
      <c r="Q4" s="195" t="s">
        <v>4</v>
      </c>
    </row>
    <row r="5" spans="2:21" s="45" customFormat="1" ht="19.899999999999999" customHeight="1" x14ac:dyDescent="0.2">
      <c r="B5" s="166" t="s">
        <v>38</v>
      </c>
      <c r="C5" s="175">
        <v>19767</v>
      </c>
      <c r="D5" s="175">
        <v>23561</v>
      </c>
      <c r="E5" s="175">
        <v>0</v>
      </c>
      <c r="F5" s="175">
        <v>0</v>
      </c>
      <c r="G5" s="175">
        <v>0</v>
      </c>
      <c r="H5" s="175">
        <v>0</v>
      </c>
      <c r="I5" s="175">
        <v>0</v>
      </c>
      <c r="J5" s="175">
        <v>0</v>
      </c>
      <c r="K5" s="175">
        <v>0</v>
      </c>
      <c r="L5" s="175">
        <v>0</v>
      </c>
      <c r="M5" s="175">
        <v>14</v>
      </c>
      <c r="N5" s="175">
        <v>16</v>
      </c>
      <c r="O5" s="175">
        <f>C5+E5+G5+I5+K5+M5</f>
        <v>19781</v>
      </c>
      <c r="P5" s="175">
        <f>D5+F5+H5+J5+L5+N5</f>
        <v>23577</v>
      </c>
      <c r="Q5" s="176">
        <f>SUM(C5:N5)</f>
        <v>43358</v>
      </c>
    </row>
    <row r="6" spans="2:21" s="45" customFormat="1" ht="19.899999999999999" customHeight="1" x14ac:dyDescent="0.2">
      <c r="B6" s="166" t="s">
        <v>67</v>
      </c>
      <c r="C6" s="175">
        <v>26</v>
      </c>
      <c r="D6" s="175">
        <v>32</v>
      </c>
      <c r="E6" s="175">
        <v>250</v>
      </c>
      <c r="F6" s="175">
        <v>225</v>
      </c>
      <c r="G6" s="175">
        <v>0</v>
      </c>
      <c r="H6" s="175">
        <v>0</v>
      </c>
      <c r="I6" s="175">
        <v>0</v>
      </c>
      <c r="J6" s="175">
        <v>0</v>
      </c>
      <c r="K6" s="175">
        <v>0</v>
      </c>
      <c r="L6" s="175">
        <v>0</v>
      </c>
      <c r="M6" s="175">
        <v>0</v>
      </c>
      <c r="N6" s="175">
        <v>0</v>
      </c>
      <c r="O6" s="175">
        <f t="shared" ref="O6:O11" si="0">C6+E6+G6+I6+K6+M6</f>
        <v>276</v>
      </c>
      <c r="P6" s="175">
        <f t="shared" ref="P6:P11" si="1">D6+F6+H6+J6+L6+N6</f>
        <v>257</v>
      </c>
      <c r="Q6" s="176">
        <f t="shared" ref="Q6:Q11" si="2">SUM(C6:N6)</f>
        <v>533</v>
      </c>
    </row>
    <row r="7" spans="2:21" s="45" customFormat="1" ht="19.899999999999999" customHeight="1" x14ac:dyDescent="0.2">
      <c r="B7" s="166" t="s">
        <v>65</v>
      </c>
      <c r="C7" s="175">
        <v>2</v>
      </c>
      <c r="D7" s="175">
        <v>2</v>
      </c>
      <c r="E7" s="175">
        <v>0</v>
      </c>
      <c r="F7" s="175">
        <v>0</v>
      </c>
      <c r="G7" s="175">
        <v>426</v>
      </c>
      <c r="H7" s="175">
        <v>347</v>
      </c>
      <c r="I7" s="175">
        <v>0</v>
      </c>
      <c r="J7" s="175">
        <v>0</v>
      </c>
      <c r="K7" s="175">
        <v>0</v>
      </c>
      <c r="L7" s="175">
        <v>0</v>
      </c>
      <c r="M7" s="175">
        <v>0</v>
      </c>
      <c r="N7" s="175">
        <v>0</v>
      </c>
      <c r="O7" s="175">
        <f t="shared" si="0"/>
        <v>428</v>
      </c>
      <c r="P7" s="175">
        <f t="shared" si="1"/>
        <v>349</v>
      </c>
      <c r="Q7" s="176">
        <f t="shared" si="2"/>
        <v>777</v>
      </c>
    </row>
    <row r="8" spans="2:21" s="45" customFormat="1" ht="19.899999999999999" customHeight="1" x14ac:dyDescent="0.2">
      <c r="B8" s="166" t="s">
        <v>39</v>
      </c>
      <c r="C8" s="175">
        <v>123</v>
      </c>
      <c r="D8" s="175">
        <v>135</v>
      </c>
      <c r="E8" s="175">
        <v>18</v>
      </c>
      <c r="F8" s="175">
        <v>12</v>
      </c>
      <c r="G8" s="175">
        <v>20</v>
      </c>
      <c r="H8" s="175">
        <v>8</v>
      </c>
      <c r="I8" s="175">
        <v>1</v>
      </c>
      <c r="J8" s="175">
        <v>3</v>
      </c>
      <c r="K8" s="175">
        <v>3</v>
      </c>
      <c r="L8" s="175">
        <v>2</v>
      </c>
      <c r="M8" s="175">
        <v>0</v>
      </c>
      <c r="N8" s="175">
        <v>0</v>
      </c>
      <c r="O8" s="175">
        <f t="shared" si="0"/>
        <v>165</v>
      </c>
      <c r="P8" s="175">
        <f t="shared" si="1"/>
        <v>160</v>
      </c>
      <c r="Q8" s="176">
        <f t="shared" si="2"/>
        <v>325</v>
      </c>
    </row>
    <row r="9" spans="2:21" s="45" customFormat="1" ht="19.899999999999999" customHeight="1" x14ac:dyDescent="0.2">
      <c r="B9" s="166" t="s">
        <v>42</v>
      </c>
      <c r="C9" s="175">
        <v>100</v>
      </c>
      <c r="D9" s="175">
        <v>75</v>
      </c>
      <c r="E9" s="175">
        <v>0</v>
      </c>
      <c r="F9" s="175">
        <v>1</v>
      </c>
      <c r="G9" s="175">
        <v>0</v>
      </c>
      <c r="H9" s="175">
        <v>0</v>
      </c>
      <c r="I9" s="175">
        <v>0</v>
      </c>
      <c r="J9" s="175">
        <v>0</v>
      </c>
      <c r="K9" s="175">
        <v>0</v>
      </c>
      <c r="L9" s="175">
        <v>0</v>
      </c>
      <c r="M9" s="175">
        <v>0</v>
      </c>
      <c r="N9" s="175">
        <v>0</v>
      </c>
      <c r="O9" s="175">
        <f t="shared" si="0"/>
        <v>100</v>
      </c>
      <c r="P9" s="175">
        <f t="shared" si="1"/>
        <v>76</v>
      </c>
      <c r="Q9" s="176">
        <f t="shared" si="2"/>
        <v>176</v>
      </c>
    </row>
    <row r="10" spans="2:21" s="45" customFormat="1" ht="19.899999999999999" customHeight="1" x14ac:dyDescent="0.2">
      <c r="B10" s="166" t="s">
        <v>104</v>
      </c>
      <c r="C10" s="175">
        <v>0</v>
      </c>
      <c r="D10" s="175">
        <v>1</v>
      </c>
      <c r="E10" s="175">
        <v>0</v>
      </c>
      <c r="F10" s="175">
        <v>0</v>
      </c>
      <c r="G10" s="175">
        <v>0</v>
      </c>
      <c r="H10" s="175">
        <v>0</v>
      </c>
      <c r="I10" s="175">
        <v>114</v>
      </c>
      <c r="J10" s="175">
        <v>60</v>
      </c>
      <c r="K10" s="175">
        <v>0</v>
      </c>
      <c r="L10" s="175">
        <v>0</v>
      </c>
      <c r="M10" s="175">
        <v>0</v>
      </c>
      <c r="N10" s="175">
        <v>0</v>
      </c>
      <c r="O10" s="175">
        <f t="shared" si="0"/>
        <v>114</v>
      </c>
      <c r="P10" s="175">
        <f t="shared" si="1"/>
        <v>61</v>
      </c>
      <c r="Q10" s="176">
        <f t="shared" si="2"/>
        <v>175</v>
      </c>
    </row>
    <row r="11" spans="2:21" s="45" customFormat="1" ht="19.899999999999999" customHeight="1" x14ac:dyDescent="0.2">
      <c r="B11" s="166" t="s">
        <v>105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  <c r="I11" s="175">
        <v>0</v>
      </c>
      <c r="J11" s="175">
        <v>0</v>
      </c>
      <c r="K11" s="175">
        <v>51</v>
      </c>
      <c r="L11" s="175">
        <v>72</v>
      </c>
      <c r="M11" s="175">
        <v>0</v>
      </c>
      <c r="N11" s="175">
        <v>0</v>
      </c>
      <c r="O11" s="175">
        <f t="shared" si="0"/>
        <v>51</v>
      </c>
      <c r="P11" s="175">
        <f t="shared" si="1"/>
        <v>72</v>
      </c>
      <c r="Q11" s="176">
        <f t="shared" si="2"/>
        <v>123</v>
      </c>
      <c r="U11" s="87"/>
    </row>
    <row r="12" spans="2:21" s="45" customFormat="1" ht="19.899999999999999" customHeight="1" x14ac:dyDescent="0.2">
      <c r="B12" s="104" t="s">
        <v>4</v>
      </c>
      <c r="C12" s="102">
        <f>SUM(C5:C11)</f>
        <v>20018</v>
      </c>
      <c r="D12" s="102">
        <f t="shared" ref="D12:P12" si="3">SUM(D5:D11)</f>
        <v>23806</v>
      </c>
      <c r="E12" s="102">
        <f t="shared" si="3"/>
        <v>268</v>
      </c>
      <c r="F12" s="102">
        <f t="shared" si="3"/>
        <v>238</v>
      </c>
      <c r="G12" s="102">
        <f t="shared" si="3"/>
        <v>446</v>
      </c>
      <c r="H12" s="102">
        <f t="shared" si="3"/>
        <v>355</v>
      </c>
      <c r="I12" s="102">
        <f t="shared" si="3"/>
        <v>115</v>
      </c>
      <c r="J12" s="102">
        <f t="shared" si="3"/>
        <v>63</v>
      </c>
      <c r="K12" s="102">
        <f t="shared" si="3"/>
        <v>54</v>
      </c>
      <c r="L12" s="102">
        <f t="shared" si="3"/>
        <v>74</v>
      </c>
      <c r="M12" s="102">
        <f t="shared" si="3"/>
        <v>14</v>
      </c>
      <c r="N12" s="102">
        <f t="shared" si="3"/>
        <v>16</v>
      </c>
      <c r="O12" s="102">
        <f t="shared" si="3"/>
        <v>20915</v>
      </c>
      <c r="P12" s="102">
        <f t="shared" si="3"/>
        <v>24552</v>
      </c>
      <c r="Q12" s="102">
        <f>SUM(O12:P12)</f>
        <v>45467</v>
      </c>
    </row>
    <row r="13" spans="2:21" ht="19.5" customHeight="1" x14ac:dyDescent="0.2"/>
    <row r="14" spans="2:21" x14ac:dyDescent="0.2">
      <c r="B14" s="187" t="s">
        <v>344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</row>
    <row r="15" spans="2:21" x14ac:dyDescent="0.2"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2:21" x14ac:dyDescent="0.2">
      <c r="B16" s="187" t="s">
        <v>323</v>
      </c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</row>
    <row r="17" spans="2:17" x14ac:dyDescent="0.2">
      <c r="B17" s="196" t="s">
        <v>332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</row>
    <row r="18" spans="2:17" x14ac:dyDescent="0.2">
      <c r="B18" s="197" t="s">
        <v>327</v>
      </c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</row>
    <row r="19" spans="2:17" ht="13.5" customHeight="1" x14ac:dyDescent="0.2">
      <c r="B19" s="198" t="s">
        <v>328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</row>
    <row r="20" spans="2:17" ht="12.75" customHeight="1" x14ac:dyDescent="0.2">
      <c r="B20" s="198" t="s">
        <v>338</v>
      </c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</row>
    <row r="21" spans="2:17" x14ac:dyDescent="0.2">
      <c r="B21" s="251" t="s">
        <v>337</v>
      </c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</row>
    <row r="22" spans="2:17" ht="13.5" customHeight="1" x14ac:dyDescent="0.2">
      <c r="B22" s="200" t="s">
        <v>325</v>
      </c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</row>
    <row r="23" spans="2:17" x14ac:dyDescent="0.2">
      <c r="B23" s="200" t="s">
        <v>333</v>
      </c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</row>
    <row r="24" spans="2:17" x14ac:dyDescent="0.2">
      <c r="B24" s="198" t="s">
        <v>329</v>
      </c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</row>
    <row r="25" spans="2:17" x14ac:dyDescent="0.2">
      <c r="B25" s="200" t="s">
        <v>326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</row>
    <row r="26" spans="2:17" x14ac:dyDescent="0.2">
      <c r="B26" s="187" t="s">
        <v>334</v>
      </c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</row>
    <row r="27" spans="2:17" x14ac:dyDescent="0.2">
      <c r="B27" s="198" t="s">
        <v>336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</row>
    <row r="28" spans="2:17" x14ac:dyDescent="0.2">
      <c r="B28" s="187" t="s">
        <v>335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</row>
    <row r="29" spans="2:17" x14ac:dyDescent="0.2">
      <c r="B29" s="198" t="s">
        <v>330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</row>
    <row r="30" spans="2:17" x14ac:dyDescent="0.2">
      <c r="B30" s="198" t="s">
        <v>331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</row>
    <row r="35" spans="6:6" x14ac:dyDescent="0.2">
      <c r="F35" s="3"/>
    </row>
  </sheetData>
  <mergeCells count="8">
    <mergeCell ref="O3:Q3"/>
    <mergeCell ref="B21:Q21"/>
    <mergeCell ref="C3:D3"/>
    <mergeCell ref="I3:J3"/>
    <mergeCell ref="K3:L3"/>
    <mergeCell ref="G3:H3"/>
    <mergeCell ref="E3:F3"/>
    <mergeCell ref="M3:N3"/>
  </mergeCells>
  <phoneticPr fontId="11" type="noConversion"/>
  <pageMargins left="0.59055118110236227" right="0.59055118110236227" top="0.94" bottom="0.59055118110236227" header="0" footer="0"/>
  <pageSetup paperSize="9" scale="85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colBreaks count="1" manualBreakCount="1">
    <brk id="17" max="29" man="1"/>
  </colBreaks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M89"/>
  <sheetViews>
    <sheetView zoomScaleNormal="100" zoomScaleSheetLayoutView="100" workbookViewId="0">
      <selection activeCell="A10" sqref="A10"/>
    </sheetView>
  </sheetViews>
  <sheetFormatPr baseColWidth="10" defaultRowHeight="12.75" x14ac:dyDescent="0.2"/>
  <cols>
    <col min="1" max="1" width="1.7109375" style="3" customWidth="1"/>
    <col min="2" max="2" width="5.140625" style="3" customWidth="1"/>
    <col min="3" max="3" width="9" style="3" customWidth="1"/>
    <col min="4" max="4" width="15.140625" style="3" customWidth="1"/>
    <col min="5" max="7" width="11.42578125" style="3" customWidth="1"/>
    <col min="8" max="8" width="19.5703125" style="3" customWidth="1"/>
    <col min="9" max="11" width="11.42578125" style="3" customWidth="1"/>
    <col min="12" max="12" width="21.140625" style="3" customWidth="1"/>
    <col min="13" max="13" width="41.5703125" style="3" customWidth="1"/>
    <col min="14" max="16384" width="11.42578125" style="3"/>
  </cols>
  <sheetData>
    <row r="1" spans="2:13" ht="33" customHeight="1" x14ac:dyDescent="0.25">
      <c r="B1" s="91" t="s">
        <v>203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2:13" ht="19.899999999999999" customHeight="1" x14ac:dyDescent="0.2"/>
    <row r="75" spans="2:8" ht="49.5" customHeight="1" x14ac:dyDescent="0.2">
      <c r="B75" s="33"/>
      <c r="C75" s="33"/>
      <c r="D75" s="33"/>
      <c r="E75" s="33"/>
      <c r="F75" s="33"/>
      <c r="G75" s="33"/>
      <c r="H75" s="33"/>
    </row>
    <row r="76" spans="2:8" x14ac:dyDescent="0.2">
      <c r="B76" s="33"/>
      <c r="C76" s="34"/>
      <c r="D76" s="33"/>
      <c r="E76" s="33"/>
      <c r="F76" s="33"/>
      <c r="G76" s="33"/>
      <c r="H76" s="33"/>
    </row>
    <row r="77" spans="2:8" x14ac:dyDescent="0.2">
      <c r="B77" s="33"/>
      <c r="C77" s="36"/>
      <c r="D77" s="35"/>
      <c r="E77" s="33"/>
      <c r="F77" s="33"/>
      <c r="G77" s="33"/>
      <c r="H77" s="33"/>
    </row>
    <row r="78" spans="2:8" x14ac:dyDescent="0.2">
      <c r="B78" s="33"/>
      <c r="C78" s="36"/>
      <c r="D78" s="35"/>
      <c r="E78" s="33"/>
      <c r="F78" s="33"/>
      <c r="G78" s="33"/>
      <c r="H78" s="33"/>
    </row>
    <row r="79" spans="2:8" x14ac:dyDescent="0.2">
      <c r="B79" s="33"/>
      <c r="C79" s="36"/>
      <c r="D79" s="35"/>
      <c r="E79" s="33"/>
      <c r="F79" s="33"/>
      <c r="G79" s="33"/>
      <c r="H79" s="33"/>
    </row>
    <row r="80" spans="2:8" x14ac:dyDescent="0.2">
      <c r="B80" s="33"/>
      <c r="C80" s="36"/>
      <c r="D80" s="35"/>
      <c r="E80" s="33"/>
      <c r="F80" s="33"/>
      <c r="G80" s="33"/>
      <c r="H80" s="33"/>
    </row>
    <row r="81" spans="2:8" x14ac:dyDescent="0.2">
      <c r="B81" s="33"/>
      <c r="C81" s="36"/>
      <c r="D81" s="35"/>
      <c r="E81" s="33"/>
      <c r="F81" s="33"/>
      <c r="G81" s="33"/>
      <c r="H81" s="33"/>
    </row>
    <row r="82" spans="2:8" x14ac:dyDescent="0.2">
      <c r="B82" s="33"/>
      <c r="C82" s="36"/>
      <c r="D82" s="35"/>
      <c r="E82" s="33"/>
      <c r="F82" s="33"/>
      <c r="G82" s="33"/>
      <c r="H82" s="33"/>
    </row>
    <row r="83" spans="2:8" x14ac:dyDescent="0.2">
      <c r="B83" s="33"/>
      <c r="C83" s="36"/>
      <c r="D83" s="35"/>
      <c r="E83" s="33"/>
      <c r="F83" s="33"/>
      <c r="G83" s="33"/>
      <c r="H83" s="33"/>
    </row>
    <row r="84" spans="2:8" x14ac:dyDescent="0.2">
      <c r="B84" s="33"/>
      <c r="C84" s="36"/>
      <c r="D84" s="35"/>
      <c r="E84" s="33"/>
      <c r="F84" s="33"/>
      <c r="G84" s="33"/>
      <c r="H84" s="33"/>
    </row>
    <row r="85" spans="2:8" x14ac:dyDescent="0.2">
      <c r="B85" s="33"/>
      <c r="C85" s="36"/>
      <c r="D85" s="35"/>
      <c r="E85" s="33"/>
      <c r="F85" s="33"/>
      <c r="G85" s="33"/>
      <c r="H85" s="33"/>
    </row>
    <row r="86" spans="2:8" x14ac:dyDescent="0.2">
      <c r="B86" s="33"/>
      <c r="C86" s="36"/>
      <c r="D86" s="35"/>
      <c r="E86" s="33"/>
      <c r="F86" s="33"/>
      <c r="G86" s="33"/>
      <c r="H86" s="33"/>
    </row>
    <row r="87" spans="2:8" x14ac:dyDescent="0.2">
      <c r="B87" s="33"/>
      <c r="C87" s="33"/>
      <c r="D87" s="33"/>
      <c r="E87" s="33"/>
      <c r="F87" s="33"/>
      <c r="G87" s="33"/>
      <c r="H87" s="33"/>
    </row>
    <row r="88" spans="2:8" x14ac:dyDescent="0.2">
      <c r="B88" s="33"/>
      <c r="C88" s="33"/>
      <c r="D88" s="33"/>
      <c r="E88" s="33"/>
      <c r="F88" s="33"/>
      <c r="G88" s="33"/>
      <c r="H88" s="33"/>
    </row>
    <row r="89" spans="2:8" x14ac:dyDescent="0.2">
      <c r="B89" s="33"/>
      <c r="C89" s="33"/>
      <c r="D89" s="33"/>
      <c r="E89" s="33"/>
      <c r="F89" s="33"/>
      <c r="G89" s="33"/>
      <c r="H89" s="33"/>
    </row>
  </sheetData>
  <phoneticPr fontId="11" type="noConversion"/>
  <pageMargins left="0.59055118110236227" right="0.59055118110236227" top="0.89124999999999999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0" tint="-4.9989318521683403E-2"/>
  </sheetPr>
  <dimension ref="A1:P28"/>
  <sheetViews>
    <sheetView showGridLines="0" zoomScaleNormal="100" zoomScaleSheetLayoutView="100" workbookViewId="0">
      <selection activeCell="F5" sqref="F5"/>
    </sheetView>
  </sheetViews>
  <sheetFormatPr baseColWidth="10" defaultRowHeight="12.75" x14ac:dyDescent="0.2"/>
  <cols>
    <col min="1" max="1" width="1.7109375" style="3" customWidth="1"/>
    <col min="2" max="2" width="10.85546875" style="3" customWidth="1"/>
    <col min="3" max="3" width="15.5703125" style="3" customWidth="1"/>
    <col min="4" max="13" width="11.42578125" style="3" customWidth="1"/>
    <col min="14" max="14" width="16" style="3" customWidth="1"/>
    <col min="15" max="16384" width="11.42578125" style="3"/>
  </cols>
  <sheetData>
    <row r="1" spans="1:16" ht="33" customHeight="1" x14ac:dyDescent="0.2">
      <c r="B1" s="91" t="s">
        <v>314</v>
      </c>
    </row>
    <row r="2" spans="1:16" ht="19.899999999999999" customHeight="1" x14ac:dyDescent="0.2"/>
    <row r="3" spans="1:16" ht="12.75" customHeight="1" x14ac:dyDescent="0.2">
      <c r="B3" s="204" t="s">
        <v>0</v>
      </c>
      <c r="C3" s="205" t="s">
        <v>59</v>
      </c>
    </row>
    <row r="4" spans="1:16" ht="12.75" customHeight="1" x14ac:dyDescent="0.2">
      <c r="B4" s="204"/>
      <c r="C4" s="205"/>
    </row>
    <row r="5" spans="1:16" ht="15" customHeight="1" x14ac:dyDescent="0.2">
      <c r="B5" s="103" t="s">
        <v>5</v>
      </c>
      <c r="C5" s="101">
        <v>3270</v>
      </c>
    </row>
    <row r="6" spans="1:16" ht="15" customHeight="1" x14ac:dyDescent="0.2">
      <c r="B6" s="103" t="s">
        <v>6</v>
      </c>
      <c r="C6" s="101">
        <v>4978</v>
      </c>
    </row>
    <row r="7" spans="1:16" ht="15" customHeight="1" x14ac:dyDescent="0.2">
      <c r="B7" s="103" t="s">
        <v>7</v>
      </c>
      <c r="C7" s="101">
        <v>3691</v>
      </c>
      <c r="N7" s="1"/>
      <c r="O7" s="1"/>
      <c r="P7" s="1"/>
    </row>
    <row r="8" spans="1:16" ht="15" customHeight="1" x14ac:dyDescent="0.2">
      <c r="B8" s="103" t="s">
        <v>8</v>
      </c>
      <c r="C8" s="101">
        <v>11200</v>
      </c>
      <c r="N8" s="1"/>
      <c r="O8" s="1"/>
      <c r="P8" s="1"/>
    </row>
    <row r="9" spans="1:16" ht="15" customHeight="1" x14ac:dyDescent="0.2">
      <c r="B9" s="103" t="s">
        <v>9</v>
      </c>
      <c r="C9" s="101">
        <v>2828</v>
      </c>
      <c r="N9" s="1"/>
      <c r="O9" s="1"/>
      <c r="P9" s="1"/>
    </row>
    <row r="10" spans="1:16" ht="15" customHeight="1" x14ac:dyDescent="0.2">
      <c r="B10" s="103" t="s">
        <v>10</v>
      </c>
      <c r="C10" s="101">
        <v>3990</v>
      </c>
      <c r="E10" s="6"/>
      <c r="F10" s="6"/>
      <c r="I10" s="7"/>
      <c r="J10" s="7"/>
    </row>
    <row r="11" spans="1:16" ht="15" customHeight="1" x14ac:dyDescent="0.2">
      <c r="B11" s="103" t="s">
        <v>11</v>
      </c>
      <c r="C11" s="101">
        <v>7870</v>
      </c>
      <c r="D11" s="12"/>
      <c r="E11" s="12"/>
      <c r="F11" s="12"/>
      <c r="G11" s="12"/>
      <c r="H11" s="12"/>
      <c r="I11" s="12"/>
      <c r="J11" s="12"/>
      <c r="K11" s="12"/>
      <c r="L11" s="12"/>
    </row>
    <row r="12" spans="1:16" ht="15" customHeight="1" x14ac:dyDescent="0.2">
      <c r="A12" s="12"/>
      <c r="B12" s="103" t="s">
        <v>259</v>
      </c>
      <c r="C12" s="101">
        <v>2530</v>
      </c>
      <c r="D12" s="12"/>
      <c r="E12" s="12"/>
      <c r="F12" s="12"/>
      <c r="G12" s="12"/>
      <c r="H12" s="12"/>
      <c r="I12" s="12"/>
      <c r="J12" s="12"/>
      <c r="K12" s="12"/>
      <c r="L12" s="12"/>
    </row>
    <row r="13" spans="1:16" ht="15" customHeight="1" x14ac:dyDescent="0.2">
      <c r="A13" s="16"/>
      <c r="B13" s="103" t="s">
        <v>12</v>
      </c>
      <c r="C13" s="101">
        <v>12431</v>
      </c>
      <c r="D13" s="67"/>
      <c r="E13" s="14"/>
      <c r="F13" s="14"/>
      <c r="G13" s="14"/>
      <c r="H13" s="16"/>
      <c r="J13" s="14"/>
      <c r="K13" s="14"/>
    </row>
    <row r="14" spans="1:16" ht="15" customHeight="1" x14ac:dyDescent="0.2">
      <c r="B14" s="104" t="s">
        <v>13</v>
      </c>
      <c r="C14" s="102">
        <v>52788</v>
      </c>
      <c r="D14" s="186"/>
      <c r="G14" s="14"/>
      <c r="H14" s="15"/>
      <c r="I14" s="15"/>
      <c r="J14" s="14"/>
      <c r="K14" s="14"/>
    </row>
    <row r="15" spans="1:16" ht="18.600000000000001" customHeight="1" x14ac:dyDescent="0.2">
      <c r="B15" s="187" t="s">
        <v>322</v>
      </c>
      <c r="D15" s="186"/>
      <c r="G15" s="14"/>
      <c r="H15" s="5"/>
      <c r="I15" s="5"/>
      <c r="J15" s="5"/>
      <c r="K15" s="5"/>
      <c r="L15" s="5"/>
    </row>
    <row r="16" spans="1:16" s="10" customFormat="1" ht="15" customHeight="1" x14ac:dyDescent="0.2">
      <c r="D16" s="68"/>
      <c r="G16" s="14"/>
      <c r="H16" s="5"/>
      <c r="I16" s="5"/>
      <c r="J16" s="5"/>
      <c r="K16" s="5"/>
      <c r="L16" s="5"/>
    </row>
    <row r="17" spans="2:12" ht="15" customHeight="1" x14ac:dyDescent="0.2">
      <c r="B17" s="91" t="s">
        <v>60</v>
      </c>
      <c r="D17" s="68"/>
      <c r="G17" s="14"/>
      <c r="H17" s="5"/>
      <c r="I17" s="5"/>
      <c r="J17" s="5"/>
    </row>
    <row r="18" spans="2:12" s="1" customFormat="1" ht="15" customHeight="1" x14ac:dyDescent="0.2">
      <c r="D18" s="68"/>
      <c r="G18" s="14"/>
      <c r="H18" s="5"/>
      <c r="I18" s="5"/>
      <c r="J18" s="5"/>
      <c r="K18" s="2"/>
      <c r="L18" s="2"/>
    </row>
    <row r="19" spans="2:12" s="1" customFormat="1" ht="15" customHeight="1" x14ac:dyDescent="0.2">
      <c r="D19" s="68"/>
      <c r="G19" s="14"/>
      <c r="H19" s="5"/>
      <c r="I19" s="5"/>
      <c r="J19" s="5"/>
      <c r="K19" s="8"/>
      <c r="L19" s="9"/>
    </row>
    <row r="20" spans="2:12" s="1" customFormat="1" ht="15" customHeight="1" x14ac:dyDescent="0.2">
      <c r="D20" s="68"/>
      <c r="G20" s="14"/>
      <c r="H20" s="5"/>
      <c r="I20" s="5"/>
      <c r="J20" s="5"/>
      <c r="K20" s="8"/>
      <c r="L20" s="9"/>
    </row>
    <row r="21" spans="2:12" s="1" customFormat="1" ht="15" customHeight="1" x14ac:dyDescent="0.2">
      <c r="D21" s="68"/>
      <c r="G21" s="14"/>
      <c r="H21" s="5"/>
      <c r="I21" s="5"/>
      <c r="J21" s="5"/>
      <c r="K21" s="8"/>
      <c r="L21" s="9"/>
    </row>
    <row r="22" spans="2:12" s="1" customFormat="1" ht="15" customHeight="1" x14ac:dyDescent="0.2">
      <c r="D22" s="68"/>
      <c r="G22" s="14"/>
      <c r="H22" s="5"/>
      <c r="I22" s="5"/>
      <c r="J22" s="5"/>
      <c r="K22" s="8"/>
      <c r="L22" s="9"/>
    </row>
    <row r="23" spans="2:12" s="1" customFormat="1" ht="15" customHeight="1" x14ac:dyDescent="0.2">
      <c r="D23" s="68"/>
      <c r="G23" s="14"/>
      <c r="H23" s="5"/>
      <c r="I23" s="5"/>
      <c r="J23" s="5"/>
      <c r="K23" s="8"/>
      <c r="L23" s="9"/>
    </row>
    <row r="24" spans="2:12" s="1" customFormat="1" ht="15" customHeight="1" x14ac:dyDescent="0.2">
      <c r="D24" s="68"/>
      <c r="G24" s="14"/>
      <c r="H24" s="5"/>
      <c r="I24" s="5"/>
      <c r="J24" s="5"/>
      <c r="K24" s="8"/>
      <c r="L24" s="9"/>
    </row>
    <row r="25" spans="2:12" s="1" customFormat="1" ht="28.5" customHeight="1" x14ac:dyDescent="0.2">
      <c r="D25" s="69"/>
      <c r="G25" s="14"/>
      <c r="H25" s="5"/>
      <c r="I25" s="5"/>
      <c r="J25" s="5"/>
      <c r="K25" s="8"/>
      <c r="L25" s="9"/>
    </row>
    <row r="26" spans="2:12" s="1" customFormat="1" ht="15" customHeight="1" x14ac:dyDescent="0.2">
      <c r="D26" s="70"/>
      <c r="G26" s="5"/>
      <c r="H26" s="5"/>
      <c r="I26" s="5"/>
      <c r="J26" s="5"/>
      <c r="K26" s="8"/>
      <c r="L26" s="9"/>
    </row>
    <row r="27" spans="2:12" s="1" customFormat="1" ht="15" customHeight="1" x14ac:dyDescent="0.2">
      <c r="E27" s="5"/>
      <c r="F27" s="5"/>
      <c r="G27" s="5"/>
      <c r="H27" s="5"/>
      <c r="I27" s="5"/>
      <c r="J27" s="5"/>
      <c r="K27" s="8"/>
      <c r="L27" s="9"/>
    </row>
    <row r="28" spans="2:12" s="1" customFormat="1" ht="20.100000000000001" customHeight="1" x14ac:dyDescent="0.2">
      <c r="E28" s="5"/>
      <c r="F28" s="5"/>
      <c r="G28" s="5"/>
      <c r="H28" s="5"/>
      <c r="I28" s="5"/>
      <c r="J28" s="5"/>
      <c r="K28" s="8"/>
      <c r="L28" s="9"/>
    </row>
  </sheetData>
  <mergeCells count="2">
    <mergeCell ref="B3:B4"/>
    <mergeCell ref="C3:C4"/>
  </mergeCells>
  <phoneticPr fontId="0" type="noConversion"/>
  <pageMargins left="0.59055118110236227" right="0.59055118110236227" top="0.91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0" tint="-4.9989318521683403E-2"/>
  </sheetPr>
  <dimension ref="A1:O25"/>
  <sheetViews>
    <sheetView showGridLines="0" zoomScaleNormal="100" zoomScaleSheetLayoutView="100" workbookViewId="0">
      <selection activeCell="H1" sqref="H1"/>
    </sheetView>
  </sheetViews>
  <sheetFormatPr baseColWidth="10" defaultRowHeight="12.75" x14ac:dyDescent="0.2"/>
  <cols>
    <col min="1" max="1" width="1.7109375" style="3" customWidth="1"/>
    <col min="2" max="2" width="21.42578125" style="3" customWidth="1"/>
    <col min="3" max="13" width="11.42578125" style="3" customWidth="1"/>
    <col min="14" max="14" width="8.5703125" style="3" customWidth="1"/>
    <col min="15" max="15" width="9.28515625" style="3" customWidth="1"/>
    <col min="16" max="16384" width="11.42578125" style="3"/>
  </cols>
  <sheetData>
    <row r="1" spans="1:15" ht="30" customHeight="1" x14ac:dyDescent="0.2">
      <c r="B1" s="91" t="s">
        <v>315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15"/>
    </row>
    <row r="2" spans="1:15" ht="16.149999999999999" customHeight="1" x14ac:dyDescent="0.2"/>
    <row r="3" spans="1:15" ht="18.600000000000001" customHeight="1" x14ac:dyDescent="0.2">
      <c r="B3" s="206" t="s">
        <v>61</v>
      </c>
      <c r="C3" s="208" t="s">
        <v>62</v>
      </c>
      <c r="D3" s="208"/>
      <c r="E3" s="208"/>
      <c r="F3" s="208"/>
      <c r="G3" s="208"/>
      <c r="H3" s="208"/>
      <c r="I3" s="208"/>
      <c r="J3" s="208"/>
      <c r="K3" s="208"/>
      <c r="L3" s="207" t="s">
        <v>1</v>
      </c>
    </row>
    <row r="4" spans="1:15" ht="18.600000000000001" customHeight="1" x14ac:dyDescent="0.2">
      <c r="B4" s="206"/>
      <c r="C4" s="110" t="s">
        <v>5</v>
      </c>
      <c r="D4" s="110" t="s">
        <v>6</v>
      </c>
      <c r="E4" s="110" t="s">
        <v>7</v>
      </c>
      <c r="F4" s="110" t="s">
        <v>8</v>
      </c>
      <c r="G4" s="110" t="s">
        <v>9</v>
      </c>
      <c r="H4" s="110" t="s">
        <v>10</v>
      </c>
      <c r="I4" s="110" t="s">
        <v>11</v>
      </c>
      <c r="J4" s="109" t="s">
        <v>259</v>
      </c>
      <c r="K4" s="110" t="s">
        <v>12</v>
      </c>
      <c r="L4" s="207"/>
    </row>
    <row r="5" spans="1:15" ht="20.45" customHeight="1" x14ac:dyDescent="0.2">
      <c r="B5" s="106" t="s">
        <v>27</v>
      </c>
      <c r="C5" s="101">
        <v>300</v>
      </c>
      <c r="D5" s="101">
        <v>475</v>
      </c>
      <c r="E5" s="101">
        <v>490</v>
      </c>
      <c r="F5" s="101">
        <v>1592</v>
      </c>
      <c r="G5" s="101">
        <v>345</v>
      </c>
      <c r="H5" s="101">
        <v>330</v>
      </c>
      <c r="I5" s="101">
        <v>1025</v>
      </c>
      <c r="J5" s="101">
        <v>300</v>
      </c>
      <c r="K5" s="101">
        <v>1355</v>
      </c>
      <c r="L5" s="105">
        <f>SUM(C5:K5)</f>
        <v>6212</v>
      </c>
    </row>
    <row r="6" spans="1:15" ht="20.45" customHeight="1" x14ac:dyDescent="0.2">
      <c r="A6" s="3" t="s">
        <v>208</v>
      </c>
      <c r="B6" s="106" t="s">
        <v>23</v>
      </c>
      <c r="C6" s="101">
        <v>300</v>
      </c>
      <c r="D6" s="101">
        <v>365</v>
      </c>
      <c r="E6" s="101">
        <v>520</v>
      </c>
      <c r="F6" s="101">
        <v>1130</v>
      </c>
      <c r="G6" s="101">
        <v>165</v>
      </c>
      <c r="H6" s="101">
        <v>225</v>
      </c>
      <c r="I6" s="101">
        <v>520</v>
      </c>
      <c r="J6" s="101">
        <v>180</v>
      </c>
      <c r="K6" s="101">
        <v>726</v>
      </c>
      <c r="L6" s="105">
        <f>SUM(C6:K6)</f>
        <v>4131</v>
      </c>
    </row>
    <row r="7" spans="1:15" ht="20.45" customHeight="1" x14ac:dyDescent="0.2">
      <c r="B7" s="106" t="s">
        <v>24</v>
      </c>
      <c r="C7" s="101">
        <v>345</v>
      </c>
      <c r="D7" s="101">
        <v>625</v>
      </c>
      <c r="E7" s="101">
        <v>441</v>
      </c>
      <c r="F7" s="101">
        <v>1693</v>
      </c>
      <c r="G7" s="101">
        <v>281</v>
      </c>
      <c r="H7" s="101">
        <v>425</v>
      </c>
      <c r="I7" s="101">
        <v>950</v>
      </c>
      <c r="J7" s="101">
        <v>60</v>
      </c>
      <c r="K7" s="101">
        <v>1751</v>
      </c>
      <c r="L7" s="105">
        <f>SUM(C7:K7)</f>
        <v>6571</v>
      </c>
    </row>
    <row r="8" spans="1:15" ht="20.45" customHeight="1" x14ac:dyDescent="0.2">
      <c r="B8" s="106" t="s">
        <v>25</v>
      </c>
      <c r="C8" s="101">
        <v>1725</v>
      </c>
      <c r="D8" s="101">
        <v>2523</v>
      </c>
      <c r="E8" s="101">
        <v>1435</v>
      </c>
      <c r="F8" s="101">
        <v>5490</v>
      </c>
      <c r="G8" s="101">
        <v>1377</v>
      </c>
      <c r="H8" s="101">
        <v>1785</v>
      </c>
      <c r="I8" s="101">
        <v>3590</v>
      </c>
      <c r="J8" s="101">
        <v>1930</v>
      </c>
      <c r="K8" s="101">
        <v>5688</v>
      </c>
      <c r="L8" s="105">
        <f>SUM(C8:K8)</f>
        <v>25543</v>
      </c>
    </row>
    <row r="9" spans="1:15" ht="20.45" customHeight="1" x14ac:dyDescent="0.2">
      <c r="B9" s="106" t="s">
        <v>26</v>
      </c>
      <c r="C9" s="101">
        <v>600</v>
      </c>
      <c r="D9" s="101">
        <v>990</v>
      </c>
      <c r="E9" s="101">
        <v>805</v>
      </c>
      <c r="F9" s="101">
        <v>1295</v>
      </c>
      <c r="G9" s="101">
        <v>660</v>
      </c>
      <c r="H9" s="101">
        <v>1225</v>
      </c>
      <c r="I9" s="101">
        <v>1785</v>
      </c>
      <c r="J9" s="101">
        <v>60</v>
      </c>
      <c r="K9" s="101">
        <v>2911</v>
      </c>
      <c r="L9" s="105">
        <f>SUM(C9:K9)</f>
        <v>10331</v>
      </c>
    </row>
    <row r="10" spans="1:15" ht="20.45" customHeight="1" x14ac:dyDescent="0.2">
      <c r="B10" s="107" t="s">
        <v>63</v>
      </c>
      <c r="C10" s="108">
        <f>SUM(C5:C9)</f>
        <v>3270</v>
      </c>
      <c r="D10" s="108">
        <f t="shared" ref="D10:L10" si="0">SUM(D5:D9)</f>
        <v>4978</v>
      </c>
      <c r="E10" s="108">
        <f t="shared" si="0"/>
        <v>3691</v>
      </c>
      <c r="F10" s="108">
        <f t="shared" si="0"/>
        <v>11200</v>
      </c>
      <c r="G10" s="108">
        <f t="shared" si="0"/>
        <v>2828</v>
      </c>
      <c r="H10" s="108">
        <f t="shared" si="0"/>
        <v>3990</v>
      </c>
      <c r="I10" s="108">
        <f t="shared" si="0"/>
        <v>7870</v>
      </c>
      <c r="J10" s="108">
        <f t="shared" si="0"/>
        <v>2530</v>
      </c>
      <c r="K10" s="108">
        <f t="shared" si="0"/>
        <v>12431</v>
      </c>
      <c r="L10" s="108">
        <f t="shared" si="0"/>
        <v>52788</v>
      </c>
    </row>
    <row r="11" spans="1:15" x14ac:dyDescent="0.2">
      <c r="B11" s="187" t="s">
        <v>322</v>
      </c>
    </row>
    <row r="12" spans="1:15" x14ac:dyDescent="0.2">
      <c r="B12" s="187"/>
    </row>
    <row r="13" spans="1:15" x14ac:dyDescent="0.2">
      <c r="B13" s="91" t="s">
        <v>64</v>
      </c>
    </row>
    <row r="16" spans="1:15" ht="13.5" customHeight="1" x14ac:dyDescent="0.2"/>
    <row r="17" ht="13.5" customHeight="1" x14ac:dyDescent="0.2"/>
    <row r="25" ht="12.75" customHeight="1" x14ac:dyDescent="0.2"/>
  </sheetData>
  <mergeCells count="3">
    <mergeCell ref="B3:B4"/>
    <mergeCell ref="L3:L4"/>
    <mergeCell ref="C3:K3"/>
  </mergeCells>
  <phoneticPr fontId="0" type="noConversion"/>
  <pageMargins left="0.59055118110236227" right="0.59055118110236227" top="0.88" bottom="0.45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0" tint="-4.9989318521683403E-2"/>
  </sheetPr>
  <dimension ref="B1:O24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12" width="11.42578125" style="3" customWidth="1"/>
    <col min="13" max="15" width="6.7109375" style="3" customWidth="1"/>
    <col min="16" max="16" width="10" style="3" customWidth="1"/>
    <col min="17" max="16384" width="11.42578125" style="3"/>
  </cols>
  <sheetData>
    <row r="1" spans="2:15" ht="33" customHeight="1" x14ac:dyDescent="0.2">
      <c r="B1" s="91" t="s">
        <v>316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79"/>
      <c r="N1" s="79"/>
      <c r="O1" s="79"/>
    </row>
    <row r="2" spans="2:15" ht="15" customHeight="1" x14ac:dyDescent="0.2">
      <c r="H2" s="72"/>
    </row>
    <row r="3" spans="2:15" ht="12.75" customHeight="1" x14ac:dyDescent="0.2">
      <c r="B3" s="210" t="s">
        <v>0</v>
      </c>
      <c r="C3" s="211" t="s">
        <v>3</v>
      </c>
      <c r="D3" s="211" t="s">
        <v>2</v>
      </c>
      <c r="E3" s="211" t="s">
        <v>1</v>
      </c>
      <c r="F3" s="25"/>
    </row>
    <row r="4" spans="2:15" ht="12.75" customHeight="1" x14ac:dyDescent="0.2">
      <c r="B4" s="210"/>
      <c r="C4" s="211"/>
      <c r="D4" s="211"/>
      <c r="E4" s="211"/>
      <c r="F4" s="24"/>
    </row>
    <row r="5" spans="2:15" ht="12.75" customHeight="1" x14ac:dyDescent="0.2">
      <c r="B5" s="99" t="s">
        <v>5</v>
      </c>
      <c r="C5" s="51">
        <v>1733</v>
      </c>
      <c r="D5" s="51">
        <v>2195</v>
      </c>
      <c r="E5" s="111">
        <f>SUM(C5:D5)</f>
        <v>3928</v>
      </c>
      <c r="F5" s="24"/>
    </row>
    <row r="6" spans="2:15" ht="12.75" customHeight="1" x14ac:dyDescent="0.2">
      <c r="B6" s="99" t="s">
        <v>6</v>
      </c>
      <c r="C6" s="51">
        <v>3003</v>
      </c>
      <c r="D6" s="51">
        <v>3726</v>
      </c>
      <c r="E6" s="111">
        <f t="shared" ref="E6:E13" si="0">SUM(C6:D6)</f>
        <v>6729</v>
      </c>
      <c r="F6" s="25"/>
    </row>
    <row r="7" spans="2:15" ht="12.75" customHeight="1" x14ac:dyDescent="0.2">
      <c r="B7" s="99" t="s">
        <v>7</v>
      </c>
      <c r="C7" s="51">
        <v>2239</v>
      </c>
      <c r="D7" s="51">
        <v>3274</v>
      </c>
      <c r="E7" s="111">
        <f t="shared" si="0"/>
        <v>5513</v>
      </c>
      <c r="F7" s="24"/>
    </row>
    <row r="8" spans="2:15" ht="12.75" customHeight="1" x14ac:dyDescent="0.2">
      <c r="B8" s="99" t="s">
        <v>8</v>
      </c>
      <c r="C8" s="51">
        <v>7389</v>
      </c>
      <c r="D8" s="51">
        <v>10782</v>
      </c>
      <c r="E8" s="111">
        <f t="shared" si="0"/>
        <v>18171</v>
      </c>
      <c r="F8" s="24"/>
    </row>
    <row r="9" spans="2:15" ht="12.75" customHeight="1" x14ac:dyDescent="0.2">
      <c r="B9" s="99" t="s">
        <v>9</v>
      </c>
      <c r="C9" s="51">
        <v>1092</v>
      </c>
      <c r="D9" s="51">
        <v>1471</v>
      </c>
      <c r="E9" s="111">
        <f t="shared" si="0"/>
        <v>2563</v>
      </c>
      <c r="F9" s="25"/>
    </row>
    <row r="10" spans="2:15" ht="12.75" customHeight="1" x14ac:dyDescent="0.2">
      <c r="B10" s="99" t="s">
        <v>10</v>
      </c>
      <c r="C10" s="51">
        <v>1606</v>
      </c>
      <c r="D10" s="51">
        <v>2083</v>
      </c>
      <c r="E10" s="111">
        <f t="shared" si="0"/>
        <v>3689</v>
      </c>
      <c r="F10" s="24"/>
    </row>
    <row r="11" spans="2:15" ht="12.75" customHeight="1" x14ac:dyDescent="0.2">
      <c r="B11" s="99" t="s">
        <v>11</v>
      </c>
      <c r="C11" s="51">
        <v>5399</v>
      </c>
      <c r="D11" s="51">
        <v>6738</v>
      </c>
      <c r="E11" s="111">
        <f t="shared" si="0"/>
        <v>12137</v>
      </c>
      <c r="F11" s="24"/>
    </row>
    <row r="12" spans="2:15" ht="12.75" customHeight="1" x14ac:dyDescent="0.2">
      <c r="B12" s="99" t="s">
        <v>259</v>
      </c>
      <c r="C12" s="51">
        <v>1483</v>
      </c>
      <c r="D12" s="51">
        <v>1749</v>
      </c>
      <c r="E12" s="111">
        <f t="shared" si="0"/>
        <v>3232</v>
      </c>
      <c r="F12" s="25"/>
    </row>
    <row r="13" spans="2:15" ht="12.75" customHeight="1" x14ac:dyDescent="0.2">
      <c r="B13" s="99" t="s">
        <v>12</v>
      </c>
      <c r="C13" s="51">
        <v>9048</v>
      </c>
      <c r="D13" s="51">
        <v>10856</v>
      </c>
      <c r="E13" s="111">
        <f t="shared" si="0"/>
        <v>19904</v>
      </c>
      <c r="F13" s="24"/>
    </row>
    <row r="14" spans="2:15" ht="12.75" customHeight="1" x14ac:dyDescent="0.2">
      <c r="B14" s="112" t="s">
        <v>13</v>
      </c>
      <c r="C14" s="113">
        <f>SUM(C5:C13)</f>
        <v>32992</v>
      </c>
      <c r="D14" s="113">
        <f>SUM(D5:D13)</f>
        <v>42874</v>
      </c>
      <c r="E14" s="113">
        <f>SUM(E5:E13)</f>
        <v>75866</v>
      </c>
      <c r="F14" s="24"/>
    </row>
    <row r="15" spans="2:15" ht="12.75" customHeight="1" x14ac:dyDescent="0.2">
      <c r="B15" s="187" t="s">
        <v>322</v>
      </c>
    </row>
    <row r="16" spans="2:15" ht="12.75" customHeight="1" x14ac:dyDescent="0.2">
      <c r="B16" s="187"/>
    </row>
    <row r="17" spans="2:8" ht="15" customHeight="1" x14ac:dyDescent="0.2">
      <c r="B17" s="91" t="s">
        <v>197</v>
      </c>
    </row>
    <row r="18" spans="2:8" ht="12.75" customHeight="1" x14ac:dyDescent="0.2"/>
    <row r="19" spans="2:8" ht="12.75" customHeight="1" x14ac:dyDescent="0.2"/>
    <row r="20" spans="2:8" ht="12.75" customHeight="1" x14ac:dyDescent="0.2">
      <c r="D20" s="209"/>
      <c r="E20" s="48"/>
      <c r="F20" s="24"/>
      <c r="G20" s="24"/>
      <c r="H20" s="24"/>
    </row>
    <row r="21" spans="2:8" ht="17.25" customHeight="1" x14ac:dyDescent="0.2">
      <c r="D21" s="209"/>
      <c r="E21" s="48"/>
      <c r="F21" s="24"/>
      <c r="G21" s="24"/>
      <c r="H21" s="24"/>
    </row>
    <row r="22" spans="2:8" ht="8.25" customHeight="1" x14ac:dyDescent="0.2"/>
    <row r="23" spans="2:8" ht="20.100000000000001" customHeight="1" x14ac:dyDescent="0.2"/>
    <row r="24" spans="2:8" ht="20.100000000000001" customHeight="1" x14ac:dyDescent="0.25">
      <c r="E24" s="22"/>
      <c r="F24" s="11"/>
      <c r="G24" s="11"/>
      <c r="H24" s="11"/>
    </row>
  </sheetData>
  <mergeCells count="5">
    <mergeCell ref="D20:D21"/>
    <mergeCell ref="B3:B4"/>
    <mergeCell ref="E3:E4"/>
    <mergeCell ref="C3:C4"/>
    <mergeCell ref="D3:D4"/>
  </mergeCells>
  <phoneticPr fontId="11" type="noConversion"/>
  <pageMargins left="0.59055118110236227" right="0.59055118110236227" top="0.92" bottom="0.54" header="0" footer="0"/>
  <pageSetup paperSize="9" scale="91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theme="0" tint="-4.9989318521683403E-2"/>
  </sheetPr>
  <dimension ref="A1:K21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29.7109375" style="3" customWidth="1"/>
    <col min="3" max="5" width="15.7109375" style="3" customWidth="1"/>
    <col min="6" max="6" width="56.7109375" style="3" customWidth="1"/>
    <col min="7" max="16384" width="11.42578125" style="3"/>
  </cols>
  <sheetData>
    <row r="1" spans="1:11" ht="33" customHeight="1" x14ac:dyDescent="0.25">
      <c r="B1" s="91" t="s">
        <v>317</v>
      </c>
      <c r="C1" s="92"/>
      <c r="D1" s="92"/>
      <c r="E1" s="92"/>
      <c r="F1" s="92"/>
      <c r="G1" s="92"/>
      <c r="H1" s="92"/>
    </row>
    <row r="2" spans="1:11" ht="19.899999999999999" customHeight="1" x14ac:dyDescent="0.2">
      <c r="A2" s="81"/>
      <c r="C2" s="81"/>
      <c r="D2" s="81"/>
      <c r="E2" s="81"/>
      <c r="F2" s="81"/>
      <c r="G2" s="81"/>
      <c r="H2" s="81"/>
    </row>
    <row r="3" spans="1:11" ht="15" customHeight="1" x14ac:dyDescent="0.2">
      <c r="B3" s="210" t="s">
        <v>260</v>
      </c>
      <c r="C3" s="212" t="s">
        <v>3</v>
      </c>
      <c r="D3" s="212" t="s">
        <v>2</v>
      </c>
      <c r="E3" s="212" t="s">
        <v>1</v>
      </c>
      <c r="F3" s="14"/>
      <c r="K3" s="191"/>
    </row>
    <row r="4" spans="1:11" ht="15" customHeight="1" x14ac:dyDescent="0.2">
      <c r="B4" s="210"/>
      <c r="C4" s="212"/>
      <c r="D4" s="212"/>
      <c r="E4" s="212"/>
      <c r="F4" s="14"/>
      <c r="K4" s="191"/>
    </row>
    <row r="5" spans="1:11" ht="15" customHeight="1" x14ac:dyDescent="0.2">
      <c r="B5" s="115" t="s">
        <v>5</v>
      </c>
      <c r="C5" s="51">
        <v>1942</v>
      </c>
      <c r="D5" s="51">
        <v>2294</v>
      </c>
      <c r="E5" s="111">
        <f>SUM(C5:D5)</f>
        <v>4236</v>
      </c>
      <c r="F5" s="14"/>
    </row>
    <row r="6" spans="1:11" ht="15" customHeight="1" x14ac:dyDescent="0.2">
      <c r="B6" s="115" t="s">
        <v>6</v>
      </c>
      <c r="C6" s="51">
        <v>3907</v>
      </c>
      <c r="D6" s="51">
        <v>4518</v>
      </c>
      <c r="E6" s="111">
        <f t="shared" ref="E6:E12" si="0">SUM(C6:D6)</f>
        <v>8425</v>
      </c>
      <c r="F6" s="14"/>
    </row>
    <row r="7" spans="1:11" ht="15" customHeight="1" x14ac:dyDescent="0.2">
      <c r="B7" s="115" t="s">
        <v>7</v>
      </c>
      <c r="C7" s="51">
        <v>2470</v>
      </c>
      <c r="D7" s="51">
        <v>2942</v>
      </c>
      <c r="E7" s="111">
        <f t="shared" si="0"/>
        <v>5412</v>
      </c>
      <c r="F7" s="14"/>
      <c r="K7" s="73"/>
    </row>
    <row r="8" spans="1:11" ht="15" customHeight="1" x14ac:dyDescent="0.2">
      <c r="B8" s="115" t="s">
        <v>8</v>
      </c>
      <c r="C8" s="51">
        <v>3551</v>
      </c>
      <c r="D8" s="51">
        <v>4102</v>
      </c>
      <c r="E8" s="111">
        <f t="shared" si="0"/>
        <v>7653</v>
      </c>
      <c r="F8" s="14"/>
      <c r="K8" s="73"/>
    </row>
    <row r="9" spans="1:11" ht="15" customHeight="1" x14ac:dyDescent="0.2">
      <c r="B9" s="115" t="s">
        <v>9</v>
      </c>
      <c r="C9" s="51">
        <v>1480</v>
      </c>
      <c r="D9" s="51">
        <v>1748</v>
      </c>
      <c r="E9" s="111">
        <f t="shared" si="0"/>
        <v>3228</v>
      </c>
      <c r="F9" s="14"/>
      <c r="K9" s="73"/>
    </row>
    <row r="10" spans="1:11" ht="15" customHeight="1" x14ac:dyDescent="0.2">
      <c r="B10" s="115" t="s">
        <v>10</v>
      </c>
      <c r="C10" s="51">
        <v>2286</v>
      </c>
      <c r="D10" s="51">
        <v>2811</v>
      </c>
      <c r="E10" s="111">
        <f t="shared" si="0"/>
        <v>5097</v>
      </c>
      <c r="F10" s="14"/>
      <c r="K10" s="73"/>
    </row>
    <row r="11" spans="1:11" ht="15" customHeight="1" x14ac:dyDescent="0.2">
      <c r="B11" s="115" t="s">
        <v>11</v>
      </c>
      <c r="C11" s="51">
        <v>4485</v>
      </c>
      <c r="D11" s="51">
        <v>5615</v>
      </c>
      <c r="E11" s="111">
        <f t="shared" si="0"/>
        <v>10100</v>
      </c>
      <c r="F11" s="14"/>
      <c r="K11" s="73"/>
    </row>
    <row r="12" spans="1:11" ht="15" customHeight="1" x14ac:dyDescent="0.2">
      <c r="B12" s="115" t="s">
        <v>12</v>
      </c>
      <c r="C12" s="51">
        <v>6800</v>
      </c>
      <c r="D12" s="51">
        <v>7978</v>
      </c>
      <c r="E12" s="111">
        <f t="shared" si="0"/>
        <v>14778</v>
      </c>
      <c r="F12" s="14"/>
      <c r="K12" s="73"/>
    </row>
    <row r="13" spans="1:11" ht="6" customHeight="1" x14ac:dyDescent="0.2">
      <c r="B13" s="116"/>
      <c r="C13" s="117"/>
      <c r="D13" s="117"/>
      <c r="E13" s="113"/>
      <c r="F13" s="14"/>
      <c r="K13" s="73"/>
    </row>
    <row r="14" spans="1:11" ht="15" customHeight="1" x14ac:dyDescent="0.2">
      <c r="B14" s="115" t="s">
        <v>13</v>
      </c>
      <c r="C14" s="51">
        <f>SUM(C5:C12)</f>
        <v>26921</v>
      </c>
      <c r="D14" s="51">
        <f>SUM(D5:D12)</f>
        <v>32008</v>
      </c>
      <c r="E14" s="111">
        <f>SUM(E5:E12)</f>
        <v>58929</v>
      </c>
      <c r="F14" s="14"/>
      <c r="K14" s="73"/>
    </row>
    <row r="15" spans="1:11" ht="15" customHeight="1" x14ac:dyDescent="0.2">
      <c r="B15" s="99" t="s">
        <v>110</v>
      </c>
      <c r="C15" s="51">
        <v>5014</v>
      </c>
      <c r="D15" s="51">
        <v>9215</v>
      </c>
      <c r="E15" s="111">
        <f>SUM(C15:D15)</f>
        <v>14229</v>
      </c>
      <c r="F15" s="14"/>
      <c r="K15" s="73"/>
    </row>
    <row r="16" spans="1:11" ht="15" customHeight="1" x14ac:dyDescent="0.2">
      <c r="B16" s="115" t="s">
        <v>111</v>
      </c>
      <c r="C16" s="51">
        <v>1057</v>
      </c>
      <c r="D16" s="51">
        <v>1651</v>
      </c>
      <c r="E16" s="111">
        <f>SUM(C16:D16)</f>
        <v>2708</v>
      </c>
      <c r="F16" s="14"/>
      <c r="K16" s="73"/>
    </row>
    <row r="17" spans="2:11" ht="15" customHeight="1" x14ac:dyDescent="0.2">
      <c r="B17" s="118" t="s">
        <v>112</v>
      </c>
      <c r="C17" s="119" t="s">
        <v>195</v>
      </c>
      <c r="D17" s="119" t="s">
        <v>195</v>
      </c>
      <c r="E17" s="120" t="s">
        <v>195</v>
      </c>
      <c r="F17" s="14"/>
      <c r="K17" s="73"/>
    </row>
    <row r="18" spans="2:11" ht="12.75" customHeight="1" x14ac:dyDescent="0.2">
      <c r="B18" s="114"/>
      <c r="C18" s="25"/>
      <c r="D18" s="51"/>
      <c r="E18" s="24"/>
    </row>
    <row r="19" spans="2:11" ht="12.75" customHeight="1" x14ac:dyDescent="0.2">
      <c r="B19" s="187" t="s">
        <v>344</v>
      </c>
      <c r="C19" s="14"/>
      <c r="D19" s="38"/>
      <c r="E19" s="14"/>
      <c r="F19" s="14"/>
    </row>
    <row r="20" spans="2:11" ht="12.75" customHeight="1" x14ac:dyDescent="0.2">
      <c r="C20" s="14"/>
      <c r="D20" s="14"/>
      <c r="E20" s="14"/>
      <c r="F20" s="14"/>
    </row>
    <row r="21" spans="2:11" x14ac:dyDescent="0.2">
      <c r="B21" s="91" t="s">
        <v>196</v>
      </c>
      <c r="C21" s="14"/>
      <c r="D21" s="14"/>
      <c r="E21" s="14"/>
      <c r="F21" s="14"/>
    </row>
  </sheetData>
  <mergeCells count="4">
    <mergeCell ref="B3:B4"/>
    <mergeCell ref="C3:C4"/>
    <mergeCell ref="D3:D4"/>
    <mergeCell ref="E3:E4"/>
  </mergeCells>
  <phoneticPr fontId="11" type="noConversion"/>
  <pageMargins left="0.59055118110236227" right="0.59055118110236227" top="0.92" bottom="0.59055118110236227" header="0" footer="0"/>
  <pageSetup paperSize="9" scale="93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0" tint="-4.9989318521683403E-2"/>
  </sheetPr>
  <dimension ref="A1:Q54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13.7109375" style="3" customWidth="1"/>
    <col min="3" max="17" width="8.5703125" style="3" customWidth="1"/>
    <col min="18" max="22" width="8.28515625" style="3" customWidth="1"/>
    <col min="23" max="16384" width="11.42578125" style="3"/>
  </cols>
  <sheetData>
    <row r="1" spans="1:17" ht="30" customHeight="1" x14ac:dyDescent="0.2">
      <c r="B1" s="91" t="s">
        <v>318</v>
      </c>
      <c r="C1" s="82"/>
      <c r="D1" s="82"/>
      <c r="E1" s="82"/>
      <c r="F1" s="82"/>
      <c r="G1" s="82"/>
    </row>
    <row r="2" spans="1:17" ht="19.899999999999999" customHeight="1" x14ac:dyDescent="0.2">
      <c r="A2" s="82"/>
      <c r="C2" s="82"/>
      <c r="D2" s="82"/>
      <c r="E2" s="82"/>
      <c r="F2" s="82"/>
      <c r="G2" s="82"/>
    </row>
    <row r="3" spans="1:17" ht="12.75" customHeight="1" x14ac:dyDescent="0.2">
      <c r="B3" s="214" t="s">
        <v>0</v>
      </c>
      <c r="C3" s="213" t="s">
        <v>27</v>
      </c>
      <c r="D3" s="213"/>
      <c r="E3" s="213"/>
      <c r="F3" s="213" t="s">
        <v>23</v>
      </c>
      <c r="G3" s="213"/>
      <c r="H3" s="213"/>
      <c r="I3" s="213" t="s">
        <v>24</v>
      </c>
      <c r="J3" s="213"/>
      <c r="K3" s="213"/>
      <c r="L3" s="213" t="s">
        <v>25</v>
      </c>
      <c r="M3" s="213"/>
      <c r="N3" s="213"/>
      <c r="O3" s="213" t="s">
        <v>26</v>
      </c>
      <c r="P3" s="213"/>
      <c r="Q3" s="213"/>
    </row>
    <row r="4" spans="1:17" ht="12.75" customHeight="1" x14ac:dyDescent="0.2">
      <c r="B4" s="215" t="s">
        <v>0</v>
      </c>
      <c r="C4" s="123" t="s">
        <v>3</v>
      </c>
      <c r="D4" s="123" t="s">
        <v>2</v>
      </c>
      <c r="E4" s="123" t="s">
        <v>1</v>
      </c>
      <c r="F4" s="123" t="s">
        <v>3</v>
      </c>
      <c r="G4" s="123" t="s">
        <v>2</v>
      </c>
      <c r="H4" s="123" t="s">
        <v>1</v>
      </c>
      <c r="I4" s="123" t="s">
        <v>3</v>
      </c>
      <c r="J4" s="123" t="s">
        <v>2</v>
      </c>
      <c r="K4" s="123" t="s">
        <v>1</v>
      </c>
      <c r="L4" s="123" t="s">
        <v>3</v>
      </c>
      <c r="M4" s="123" t="s">
        <v>2</v>
      </c>
      <c r="N4" s="123" t="s">
        <v>1</v>
      </c>
      <c r="O4" s="123" t="s">
        <v>3</v>
      </c>
      <c r="P4" s="123" t="s">
        <v>2</v>
      </c>
      <c r="Q4" s="123" t="s">
        <v>1</v>
      </c>
    </row>
    <row r="5" spans="1:17" ht="12.75" customHeight="1" x14ac:dyDescent="0.2">
      <c r="B5" s="124" t="s">
        <v>29</v>
      </c>
      <c r="C5" s="125">
        <v>89</v>
      </c>
      <c r="D5" s="125">
        <v>134</v>
      </c>
      <c r="E5" s="125">
        <v>223</v>
      </c>
      <c r="F5" s="125">
        <v>122</v>
      </c>
      <c r="G5" s="125">
        <v>109</v>
      </c>
      <c r="H5" s="125">
        <v>231</v>
      </c>
      <c r="I5" s="125">
        <v>243</v>
      </c>
      <c r="J5" s="125">
        <v>575</v>
      </c>
      <c r="K5" s="125">
        <v>818</v>
      </c>
      <c r="L5" s="125">
        <v>919</v>
      </c>
      <c r="M5" s="125">
        <v>1313</v>
      </c>
      <c r="N5" s="125">
        <v>2232</v>
      </c>
      <c r="O5" s="125">
        <v>360</v>
      </c>
      <c r="P5" s="125">
        <v>64</v>
      </c>
      <c r="Q5" s="125">
        <v>424</v>
      </c>
    </row>
    <row r="6" spans="1:17" ht="12.75" customHeight="1" x14ac:dyDescent="0.2">
      <c r="B6" s="126" t="s">
        <v>30</v>
      </c>
      <c r="C6" s="125">
        <v>169</v>
      </c>
      <c r="D6" s="125">
        <v>236</v>
      </c>
      <c r="E6" s="125">
        <v>405</v>
      </c>
      <c r="F6" s="125">
        <v>292</v>
      </c>
      <c r="G6" s="125">
        <v>348</v>
      </c>
      <c r="H6" s="125">
        <v>640</v>
      </c>
      <c r="I6" s="125">
        <v>482</v>
      </c>
      <c r="J6" s="125">
        <v>1141</v>
      </c>
      <c r="K6" s="125">
        <v>1623</v>
      </c>
      <c r="L6" s="125">
        <v>1246</v>
      </c>
      <c r="M6" s="125">
        <v>1803</v>
      </c>
      <c r="N6" s="125">
        <v>3049</v>
      </c>
      <c r="O6" s="125">
        <v>814</v>
      </c>
      <c r="P6" s="125">
        <v>198</v>
      </c>
      <c r="Q6" s="125">
        <v>1012</v>
      </c>
    </row>
    <row r="7" spans="1:17" ht="12.75" customHeight="1" x14ac:dyDescent="0.2">
      <c r="B7" s="126" t="s">
        <v>31</v>
      </c>
      <c r="C7" s="125">
        <v>157</v>
      </c>
      <c r="D7" s="125">
        <v>319</v>
      </c>
      <c r="E7" s="125">
        <v>476</v>
      </c>
      <c r="F7" s="125">
        <v>227</v>
      </c>
      <c r="G7" s="125">
        <v>224</v>
      </c>
      <c r="H7" s="125">
        <v>451</v>
      </c>
      <c r="I7" s="125">
        <v>687</v>
      </c>
      <c r="J7" s="125">
        <v>1580</v>
      </c>
      <c r="K7" s="125">
        <v>2267</v>
      </c>
      <c r="L7" s="125">
        <v>668</v>
      </c>
      <c r="M7" s="125">
        <v>1055</v>
      </c>
      <c r="N7" s="125">
        <v>1723</v>
      </c>
      <c r="O7" s="125">
        <v>500</v>
      </c>
      <c r="P7" s="125">
        <v>96</v>
      </c>
      <c r="Q7" s="125">
        <v>596</v>
      </c>
    </row>
    <row r="8" spans="1:17" ht="12.75" customHeight="1" x14ac:dyDescent="0.2">
      <c r="B8" s="126" t="s">
        <v>32</v>
      </c>
      <c r="C8" s="125">
        <v>847</v>
      </c>
      <c r="D8" s="125">
        <v>1541</v>
      </c>
      <c r="E8" s="125">
        <v>2388</v>
      </c>
      <c r="F8" s="125">
        <v>866</v>
      </c>
      <c r="G8" s="125">
        <v>925</v>
      </c>
      <c r="H8" s="125">
        <v>1791</v>
      </c>
      <c r="I8" s="125">
        <v>1637</v>
      </c>
      <c r="J8" s="125">
        <v>4016</v>
      </c>
      <c r="K8" s="125">
        <v>5653</v>
      </c>
      <c r="L8" s="125">
        <v>3023</v>
      </c>
      <c r="M8" s="125">
        <v>3982</v>
      </c>
      <c r="N8" s="125">
        <v>7005</v>
      </c>
      <c r="O8" s="125">
        <v>1016</v>
      </c>
      <c r="P8" s="125">
        <v>318</v>
      </c>
      <c r="Q8" s="125">
        <v>1334</v>
      </c>
    </row>
    <row r="9" spans="1:17" ht="12.75" customHeight="1" x14ac:dyDescent="0.2">
      <c r="B9" s="126" t="s">
        <v>33</v>
      </c>
      <c r="C9" s="125">
        <v>72</v>
      </c>
      <c r="D9" s="125">
        <v>129</v>
      </c>
      <c r="E9" s="125">
        <v>201</v>
      </c>
      <c r="F9" s="125">
        <v>43</v>
      </c>
      <c r="G9" s="125">
        <v>40</v>
      </c>
      <c r="H9" s="125">
        <v>83</v>
      </c>
      <c r="I9" s="125">
        <v>99</v>
      </c>
      <c r="J9" s="125">
        <v>376</v>
      </c>
      <c r="K9" s="125">
        <v>475</v>
      </c>
      <c r="L9" s="125">
        <v>583</v>
      </c>
      <c r="M9" s="125">
        <v>869</v>
      </c>
      <c r="N9" s="125">
        <v>1452</v>
      </c>
      <c r="O9" s="125">
        <v>295</v>
      </c>
      <c r="P9" s="125">
        <v>57</v>
      </c>
      <c r="Q9" s="125">
        <v>352</v>
      </c>
    </row>
    <row r="10" spans="1:17" ht="12.75" customHeight="1" x14ac:dyDescent="0.2">
      <c r="B10" s="126" t="s">
        <v>34</v>
      </c>
      <c r="C10" s="125">
        <v>84</v>
      </c>
      <c r="D10" s="125">
        <v>98</v>
      </c>
      <c r="E10" s="125">
        <v>182</v>
      </c>
      <c r="F10" s="125">
        <v>80</v>
      </c>
      <c r="G10" s="125">
        <v>99</v>
      </c>
      <c r="H10" s="125">
        <v>179</v>
      </c>
      <c r="I10" s="125">
        <v>193</v>
      </c>
      <c r="J10" s="125">
        <v>557</v>
      </c>
      <c r="K10" s="125">
        <v>750</v>
      </c>
      <c r="L10" s="125">
        <v>668</v>
      </c>
      <c r="M10" s="125">
        <v>1219</v>
      </c>
      <c r="N10" s="125">
        <v>1887</v>
      </c>
      <c r="O10" s="125">
        <v>581</v>
      </c>
      <c r="P10" s="125">
        <v>110</v>
      </c>
      <c r="Q10" s="125">
        <v>691</v>
      </c>
    </row>
    <row r="11" spans="1:17" ht="12.75" customHeight="1" x14ac:dyDescent="0.2">
      <c r="B11" s="126" t="s">
        <v>35</v>
      </c>
      <c r="C11" s="125">
        <v>436</v>
      </c>
      <c r="D11" s="125">
        <v>727</v>
      </c>
      <c r="E11" s="125">
        <v>1163</v>
      </c>
      <c r="F11" s="125">
        <v>321</v>
      </c>
      <c r="G11" s="125">
        <v>328</v>
      </c>
      <c r="H11" s="125">
        <v>649</v>
      </c>
      <c r="I11" s="125">
        <v>758</v>
      </c>
      <c r="J11" s="125">
        <v>1873</v>
      </c>
      <c r="K11" s="125">
        <v>2631</v>
      </c>
      <c r="L11" s="125">
        <v>2090</v>
      </c>
      <c r="M11" s="125">
        <v>3346</v>
      </c>
      <c r="N11" s="125">
        <v>5436</v>
      </c>
      <c r="O11" s="125">
        <v>1794</v>
      </c>
      <c r="P11" s="125">
        <v>464</v>
      </c>
      <c r="Q11" s="125">
        <v>2258</v>
      </c>
    </row>
    <row r="12" spans="1:17" ht="12.75" customHeight="1" x14ac:dyDescent="0.2">
      <c r="B12" s="126" t="s">
        <v>36</v>
      </c>
      <c r="C12" s="125">
        <v>112</v>
      </c>
      <c r="D12" s="125">
        <v>274</v>
      </c>
      <c r="E12" s="125">
        <v>386</v>
      </c>
      <c r="F12" s="125">
        <v>129</v>
      </c>
      <c r="G12" s="125">
        <v>140</v>
      </c>
      <c r="H12" s="125">
        <v>269</v>
      </c>
      <c r="I12" s="125">
        <v>41</v>
      </c>
      <c r="J12" s="125">
        <v>126</v>
      </c>
      <c r="K12" s="125">
        <v>167</v>
      </c>
      <c r="L12" s="125">
        <v>1138</v>
      </c>
      <c r="M12" s="125">
        <v>1203</v>
      </c>
      <c r="N12" s="125">
        <v>2341</v>
      </c>
      <c r="O12" s="125">
        <v>63</v>
      </c>
      <c r="P12" s="125">
        <v>6</v>
      </c>
      <c r="Q12" s="125">
        <v>69</v>
      </c>
    </row>
    <row r="13" spans="1:17" ht="12.75" customHeight="1" x14ac:dyDescent="0.2">
      <c r="B13" s="127" t="s">
        <v>37</v>
      </c>
      <c r="C13" s="125">
        <v>705</v>
      </c>
      <c r="D13" s="125">
        <v>1067</v>
      </c>
      <c r="E13" s="125">
        <v>1772</v>
      </c>
      <c r="F13" s="125">
        <v>651</v>
      </c>
      <c r="G13" s="125">
        <v>527</v>
      </c>
      <c r="H13" s="125">
        <v>1178</v>
      </c>
      <c r="I13" s="125">
        <v>1661</v>
      </c>
      <c r="J13" s="125">
        <v>3877</v>
      </c>
      <c r="K13" s="125">
        <v>5538</v>
      </c>
      <c r="L13" s="125">
        <v>3178</v>
      </c>
      <c r="M13" s="125">
        <v>4434</v>
      </c>
      <c r="N13" s="125">
        <v>7612</v>
      </c>
      <c r="O13" s="125">
        <v>2853</v>
      </c>
      <c r="P13" s="125">
        <v>951</v>
      </c>
      <c r="Q13" s="125">
        <v>3804</v>
      </c>
    </row>
    <row r="14" spans="1:17" ht="12.75" customHeight="1" x14ac:dyDescent="0.2">
      <c r="B14" s="128" t="s">
        <v>13</v>
      </c>
      <c r="C14" s="129">
        <v>2671</v>
      </c>
      <c r="D14" s="129">
        <v>4525</v>
      </c>
      <c r="E14" s="129">
        <v>7196</v>
      </c>
      <c r="F14" s="129">
        <v>2731</v>
      </c>
      <c r="G14" s="129">
        <v>2740</v>
      </c>
      <c r="H14" s="129">
        <v>5471</v>
      </c>
      <c r="I14" s="129">
        <v>5801</v>
      </c>
      <c r="J14" s="129">
        <v>14121</v>
      </c>
      <c r="K14" s="129">
        <v>19922</v>
      </c>
      <c r="L14" s="129">
        <v>13513</v>
      </c>
      <c r="M14" s="129">
        <v>19224</v>
      </c>
      <c r="N14" s="129">
        <v>32737</v>
      </c>
      <c r="O14" s="129">
        <v>8276</v>
      </c>
      <c r="P14" s="129">
        <v>2264</v>
      </c>
      <c r="Q14" s="129">
        <v>10540</v>
      </c>
    </row>
    <row r="15" spans="1:17" ht="12.75" customHeight="1" x14ac:dyDescent="0.2">
      <c r="B15" s="187" t="s">
        <v>322</v>
      </c>
      <c r="C15" s="82"/>
      <c r="D15" s="82"/>
      <c r="E15" s="82"/>
      <c r="F15" s="82"/>
    </row>
    <row r="16" spans="1:17" ht="12.75" customHeight="1" x14ac:dyDescent="0.2">
      <c r="B16" s="187"/>
      <c r="C16" s="82"/>
      <c r="D16" s="82"/>
      <c r="E16" s="82"/>
      <c r="F16" s="82"/>
    </row>
    <row r="17" spans="2:6" ht="12.75" customHeight="1" x14ac:dyDescent="0.2">
      <c r="B17" s="91" t="s">
        <v>198</v>
      </c>
      <c r="C17" s="82"/>
      <c r="D17" s="82"/>
      <c r="E17" s="82"/>
      <c r="F17" s="82"/>
    </row>
    <row r="18" spans="2:6" ht="12.75" customHeight="1" x14ac:dyDescent="0.2">
      <c r="B18" s="91"/>
      <c r="C18" s="82"/>
      <c r="D18" s="82"/>
      <c r="E18" s="82"/>
      <c r="F18" s="82"/>
    </row>
    <row r="19" spans="2:6" ht="12.75" customHeight="1" x14ac:dyDescent="0.2">
      <c r="B19" s="82"/>
      <c r="C19" s="82"/>
      <c r="D19" s="82"/>
      <c r="E19" s="82"/>
      <c r="F19" s="82"/>
    </row>
    <row r="20" spans="2:6" ht="12.75" customHeight="1" x14ac:dyDescent="0.2"/>
    <row r="21" spans="2:6" ht="12.75" customHeight="1" x14ac:dyDescent="0.2"/>
    <row r="22" spans="2:6" ht="12.75" customHeight="1" x14ac:dyDescent="0.2"/>
    <row r="23" spans="2:6" ht="12.75" customHeight="1" x14ac:dyDescent="0.2"/>
    <row r="24" spans="2:6" ht="12.75" customHeight="1" x14ac:dyDescent="0.2"/>
    <row r="25" spans="2:6" ht="12.75" customHeight="1" x14ac:dyDescent="0.2"/>
    <row r="26" spans="2:6" ht="12.75" customHeight="1" x14ac:dyDescent="0.2"/>
    <row r="27" spans="2:6" ht="12.75" customHeight="1" x14ac:dyDescent="0.2"/>
    <row r="28" spans="2:6" ht="12.75" customHeight="1" x14ac:dyDescent="0.2"/>
    <row r="29" spans="2:6" ht="12.75" customHeight="1" x14ac:dyDescent="0.2"/>
    <row r="30" spans="2:6" ht="12.75" customHeight="1" x14ac:dyDescent="0.2"/>
    <row r="31" spans="2:6" ht="12.75" customHeight="1" x14ac:dyDescent="0.2"/>
    <row r="32" spans="2:6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6">
    <mergeCell ref="O3:Q3"/>
    <mergeCell ref="B3:B4"/>
    <mergeCell ref="C3:E3"/>
    <mergeCell ref="F3:H3"/>
    <mergeCell ref="I3:K3"/>
    <mergeCell ref="L3:N3"/>
  </mergeCells>
  <phoneticPr fontId="11" type="noConversion"/>
  <pageMargins left="0.63" right="0.59055118110236227" top="0.9" bottom="0.41" header="0" footer="0"/>
  <pageSetup paperSize="9" scale="94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colBreaks count="1" manualBreakCount="1">
    <brk id="17" max="41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F132"/>
  <sheetViews>
    <sheetView topLeftCell="A70" workbookViewId="0">
      <selection activeCell="A91" sqref="A91:D100"/>
    </sheetView>
  </sheetViews>
  <sheetFormatPr baseColWidth="10" defaultRowHeight="12.75" x14ac:dyDescent="0.2"/>
  <cols>
    <col min="1" max="1" width="67.85546875" bestFit="1" customWidth="1"/>
  </cols>
  <sheetData>
    <row r="1" spans="1:5" ht="26.25" customHeight="1" thickBot="1" x14ac:dyDescent="0.3">
      <c r="A1" s="57" t="s">
        <v>189</v>
      </c>
      <c r="B1" s="64" t="s">
        <v>3</v>
      </c>
      <c r="C1" s="58" t="s">
        <v>2</v>
      </c>
      <c r="D1" s="59" t="s">
        <v>1</v>
      </c>
    </row>
    <row r="2" spans="1:5" ht="13.5" thickBot="1" x14ac:dyDescent="0.25">
      <c r="A2" s="60" t="s">
        <v>113</v>
      </c>
      <c r="B2" s="61">
        <v>491</v>
      </c>
      <c r="C2" s="62">
        <v>255</v>
      </c>
      <c r="D2" s="63">
        <v>746</v>
      </c>
      <c r="E2">
        <v>1</v>
      </c>
    </row>
    <row r="3" spans="1:5" ht="13.5" thickBot="1" x14ac:dyDescent="0.25">
      <c r="A3" s="53" t="s">
        <v>114</v>
      </c>
      <c r="B3" s="55">
        <v>198</v>
      </c>
      <c r="C3" s="55">
        <v>474</v>
      </c>
      <c r="D3">
        <v>672</v>
      </c>
      <c r="E3">
        <f>E2+1</f>
        <v>2</v>
      </c>
    </row>
    <row r="4" spans="1:5" ht="13.5" thickBot="1" x14ac:dyDescent="0.25">
      <c r="A4" s="53" t="s">
        <v>115</v>
      </c>
      <c r="B4" s="55">
        <v>231</v>
      </c>
      <c r="C4" s="55">
        <v>416</v>
      </c>
      <c r="D4">
        <v>647</v>
      </c>
      <c r="E4">
        <f t="shared" ref="E4:E24" si="0">E3+1</f>
        <v>3</v>
      </c>
    </row>
    <row r="5" spans="1:5" ht="13.5" thickBot="1" x14ac:dyDescent="0.25">
      <c r="A5" s="53" t="s">
        <v>44</v>
      </c>
      <c r="B5" s="55">
        <v>133</v>
      </c>
      <c r="C5" s="55">
        <v>423</v>
      </c>
      <c r="D5">
        <v>556</v>
      </c>
      <c r="E5">
        <f t="shared" si="0"/>
        <v>4</v>
      </c>
    </row>
    <row r="6" spans="1:5" ht="13.5" thickBot="1" x14ac:dyDescent="0.25">
      <c r="A6" s="53" t="s">
        <v>116</v>
      </c>
      <c r="B6" s="55">
        <v>155</v>
      </c>
      <c r="C6" s="55">
        <v>320</v>
      </c>
      <c r="D6">
        <v>475</v>
      </c>
      <c r="E6">
        <f t="shared" si="0"/>
        <v>5</v>
      </c>
    </row>
    <row r="7" spans="1:5" ht="13.5" thickBot="1" x14ac:dyDescent="0.25">
      <c r="A7" s="53" t="s">
        <v>117</v>
      </c>
      <c r="B7" s="55">
        <v>90</v>
      </c>
      <c r="C7" s="55">
        <v>253</v>
      </c>
      <c r="D7">
        <v>343</v>
      </c>
      <c r="E7">
        <f t="shared" si="0"/>
        <v>6</v>
      </c>
    </row>
    <row r="8" spans="1:5" ht="13.5" thickBot="1" x14ac:dyDescent="0.25">
      <c r="A8" s="53" t="s">
        <v>120</v>
      </c>
      <c r="B8" s="55">
        <v>98</v>
      </c>
      <c r="C8" s="55">
        <v>70</v>
      </c>
      <c r="D8">
        <v>168</v>
      </c>
      <c r="E8">
        <f t="shared" si="0"/>
        <v>7</v>
      </c>
    </row>
    <row r="9" spans="1:5" ht="13.5" thickBot="1" x14ac:dyDescent="0.25">
      <c r="A9" s="53" t="s">
        <v>68</v>
      </c>
      <c r="B9" s="55">
        <v>34</v>
      </c>
      <c r="C9" s="55">
        <v>123</v>
      </c>
      <c r="D9">
        <v>157</v>
      </c>
      <c r="E9">
        <f t="shared" si="0"/>
        <v>8</v>
      </c>
    </row>
    <row r="10" spans="1:5" ht="13.5" thickBot="1" x14ac:dyDescent="0.25">
      <c r="A10" s="53" t="s">
        <v>118</v>
      </c>
      <c r="B10" s="55">
        <v>33</v>
      </c>
      <c r="C10" s="55">
        <v>120</v>
      </c>
      <c r="D10">
        <v>153</v>
      </c>
      <c r="E10">
        <f t="shared" si="0"/>
        <v>9</v>
      </c>
    </row>
    <row r="11" spans="1:5" ht="13.5" thickBot="1" x14ac:dyDescent="0.25">
      <c r="A11" s="53" t="s">
        <v>119</v>
      </c>
      <c r="B11" s="55">
        <v>28</v>
      </c>
      <c r="C11" s="55">
        <v>106</v>
      </c>
      <c r="D11">
        <v>134</v>
      </c>
      <c r="E11">
        <f t="shared" si="0"/>
        <v>10</v>
      </c>
    </row>
    <row r="12" spans="1:5" ht="13.5" thickBot="1" x14ac:dyDescent="0.25">
      <c r="A12" s="53" t="s">
        <v>121</v>
      </c>
      <c r="B12" s="55">
        <v>48</v>
      </c>
      <c r="C12" s="55">
        <v>32</v>
      </c>
      <c r="D12">
        <v>80</v>
      </c>
      <c r="E12">
        <f t="shared" si="0"/>
        <v>11</v>
      </c>
    </row>
    <row r="13" spans="1:5" ht="13.5" thickBot="1" x14ac:dyDescent="0.25">
      <c r="A13" s="53" t="s">
        <v>122</v>
      </c>
      <c r="B13" s="55">
        <v>33</v>
      </c>
      <c r="C13" s="55">
        <v>43</v>
      </c>
      <c r="D13">
        <v>76</v>
      </c>
      <c r="E13">
        <f t="shared" si="0"/>
        <v>12</v>
      </c>
    </row>
    <row r="14" spans="1:5" ht="13.5" thickBot="1" x14ac:dyDescent="0.25">
      <c r="A14" s="53" t="s">
        <v>76</v>
      </c>
      <c r="B14" s="55">
        <v>29</v>
      </c>
      <c r="C14" s="55">
        <v>42</v>
      </c>
      <c r="D14">
        <v>71</v>
      </c>
      <c r="E14">
        <f t="shared" si="0"/>
        <v>13</v>
      </c>
    </row>
    <row r="15" spans="1:5" ht="13.5" thickBot="1" x14ac:dyDescent="0.25">
      <c r="A15" s="53" t="s">
        <v>123</v>
      </c>
      <c r="B15" s="55">
        <v>39</v>
      </c>
      <c r="C15" s="55">
        <v>19</v>
      </c>
      <c r="D15">
        <v>58</v>
      </c>
      <c r="E15">
        <f t="shared" si="0"/>
        <v>14</v>
      </c>
    </row>
    <row r="16" spans="1:5" ht="13.5" thickBot="1" x14ac:dyDescent="0.25">
      <c r="A16" s="53" t="s">
        <v>73</v>
      </c>
      <c r="B16" s="55">
        <v>16</v>
      </c>
      <c r="C16" s="55">
        <v>36</v>
      </c>
      <c r="D16">
        <v>52</v>
      </c>
      <c r="E16">
        <f t="shared" si="0"/>
        <v>15</v>
      </c>
    </row>
    <row r="17" spans="1:6" ht="13.5" thickBot="1" x14ac:dyDescent="0.25">
      <c r="A17" s="53" t="s">
        <v>124</v>
      </c>
      <c r="B17" s="55">
        <v>16</v>
      </c>
      <c r="C17" s="55">
        <v>29</v>
      </c>
      <c r="D17">
        <v>45</v>
      </c>
      <c r="E17">
        <f t="shared" si="0"/>
        <v>16</v>
      </c>
    </row>
    <row r="18" spans="1:6" ht="13.5" thickBot="1" x14ac:dyDescent="0.25">
      <c r="A18" s="53" t="s">
        <v>70</v>
      </c>
      <c r="B18" s="55">
        <v>17</v>
      </c>
      <c r="C18" s="55">
        <v>26</v>
      </c>
      <c r="D18">
        <v>43</v>
      </c>
      <c r="E18">
        <f t="shared" si="0"/>
        <v>17</v>
      </c>
    </row>
    <row r="19" spans="1:6" ht="13.5" thickBot="1" x14ac:dyDescent="0.25">
      <c r="A19" s="53" t="s">
        <v>125</v>
      </c>
      <c r="B19" s="55">
        <v>13</v>
      </c>
      <c r="C19" s="55">
        <v>27</v>
      </c>
      <c r="D19">
        <v>40</v>
      </c>
      <c r="E19">
        <f t="shared" si="0"/>
        <v>18</v>
      </c>
    </row>
    <row r="20" spans="1:6" ht="13.5" thickBot="1" x14ac:dyDescent="0.25">
      <c r="A20" s="53" t="s">
        <v>75</v>
      </c>
      <c r="B20" s="55">
        <v>9</v>
      </c>
      <c r="C20" s="55">
        <v>27</v>
      </c>
      <c r="D20">
        <v>36</v>
      </c>
      <c r="E20">
        <f t="shared" si="0"/>
        <v>19</v>
      </c>
    </row>
    <row r="21" spans="1:6" ht="13.5" thickBot="1" x14ac:dyDescent="0.25">
      <c r="A21" s="53" t="s">
        <v>69</v>
      </c>
      <c r="B21" s="55">
        <v>11</v>
      </c>
      <c r="C21" s="55">
        <v>19</v>
      </c>
      <c r="D21">
        <v>30</v>
      </c>
      <c r="E21">
        <f t="shared" si="0"/>
        <v>20</v>
      </c>
    </row>
    <row r="22" spans="1:6" ht="13.5" thickBot="1" x14ac:dyDescent="0.25">
      <c r="A22" s="53" t="s">
        <v>71</v>
      </c>
      <c r="B22" s="55">
        <v>15</v>
      </c>
      <c r="C22" s="55">
        <v>13</v>
      </c>
      <c r="D22">
        <v>28</v>
      </c>
      <c r="E22">
        <f t="shared" si="0"/>
        <v>21</v>
      </c>
    </row>
    <row r="23" spans="1:6" ht="13.5" thickBot="1" x14ac:dyDescent="0.25">
      <c r="A23" s="53" t="s">
        <v>74</v>
      </c>
      <c r="B23" s="55">
        <v>8</v>
      </c>
      <c r="C23" s="55">
        <v>14</v>
      </c>
      <c r="D23">
        <v>22</v>
      </c>
      <c r="E23">
        <f t="shared" si="0"/>
        <v>22</v>
      </c>
    </row>
    <row r="24" spans="1:6" ht="13.5" thickBot="1" x14ac:dyDescent="0.25">
      <c r="A24" s="53" t="s">
        <v>72</v>
      </c>
      <c r="B24" s="55">
        <v>3</v>
      </c>
      <c r="C24" s="55">
        <v>7</v>
      </c>
      <c r="D24">
        <v>10</v>
      </c>
      <c r="E24">
        <f t="shared" si="0"/>
        <v>23</v>
      </c>
    </row>
    <row r="25" spans="1:6" ht="13.5" thickBot="1" x14ac:dyDescent="0.25">
      <c r="A25" s="53" t="s">
        <v>126</v>
      </c>
      <c r="B25" s="55">
        <v>3</v>
      </c>
      <c r="C25" s="55">
        <v>3</v>
      </c>
      <c r="D25">
        <v>6</v>
      </c>
      <c r="E25">
        <f>E24+1</f>
        <v>24</v>
      </c>
    </row>
    <row r="26" spans="1:6" ht="13.5" thickBot="1" x14ac:dyDescent="0.25">
      <c r="A26" s="52" t="s">
        <v>190</v>
      </c>
      <c r="B26" s="64" t="s">
        <v>3</v>
      </c>
      <c r="C26" s="58" t="s">
        <v>2</v>
      </c>
      <c r="D26" s="59" t="s">
        <v>1</v>
      </c>
      <c r="F26">
        <f>SUM(D2:D25)</f>
        <v>4648</v>
      </c>
    </row>
    <row r="27" spans="1:6" ht="13.5" thickBot="1" x14ac:dyDescent="0.25">
      <c r="A27" s="53" t="s">
        <v>46</v>
      </c>
      <c r="B27" s="55">
        <v>251</v>
      </c>
      <c r="C27" s="55">
        <v>255</v>
      </c>
      <c r="D27">
        <f t="shared" ref="D27:D43" si="1">SUM(B27+C27)</f>
        <v>506</v>
      </c>
      <c r="E27">
        <f>E25+1</f>
        <v>25</v>
      </c>
    </row>
    <row r="28" spans="1:6" ht="13.5" thickBot="1" x14ac:dyDescent="0.25">
      <c r="A28" s="53" t="s">
        <v>47</v>
      </c>
      <c r="B28" s="55">
        <v>239</v>
      </c>
      <c r="C28" s="55">
        <v>168</v>
      </c>
      <c r="D28">
        <f t="shared" si="1"/>
        <v>407</v>
      </c>
      <c r="E28">
        <f>E27+1</f>
        <v>26</v>
      </c>
    </row>
    <row r="29" spans="1:6" ht="13.5" thickBot="1" x14ac:dyDescent="0.25">
      <c r="A29" s="53" t="s">
        <v>50</v>
      </c>
      <c r="B29" s="55">
        <v>216</v>
      </c>
      <c r="C29" s="55">
        <v>165</v>
      </c>
      <c r="D29">
        <f t="shared" si="1"/>
        <v>381</v>
      </c>
      <c r="E29">
        <f t="shared" ref="E29:E43" si="2">E28+1</f>
        <v>27</v>
      </c>
    </row>
    <row r="30" spans="1:6" ht="13.5" thickBot="1" x14ac:dyDescent="0.25">
      <c r="A30" s="53" t="s">
        <v>48</v>
      </c>
      <c r="B30" s="55">
        <v>185</v>
      </c>
      <c r="C30" s="55">
        <v>178</v>
      </c>
      <c r="D30">
        <f t="shared" si="1"/>
        <v>363</v>
      </c>
      <c r="E30">
        <f t="shared" si="2"/>
        <v>28</v>
      </c>
    </row>
    <row r="31" spans="1:6" ht="13.5" thickBot="1" x14ac:dyDescent="0.25">
      <c r="A31" s="53" t="s">
        <v>78</v>
      </c>
      <c r="B31" s="55">
        <v>138</v>
      </c>
      <c r="C31" s="55">
        <v>39</v>
      </c>
      <c r="D31">
        <f t="shared" si="1"/>
        <v>177</v>
      </c>
      <c r="E31">
        <f t="shared" si="2"/>
        <v>29</v>
      </c>
    </row>
    <row r="32" spans="1:6" ht="13.5" thickBot="1" x14ac:dyDescent="0.25">
      <c r="A32" s="53" t="s">
        <v>77</v>
      </c>
      <c r="B32" s="55">
        <v>63</v>
      </c>
      <c r="C32" s="55">
        <v>93</v>
      </c>
      <c r="D32">
        <f t="shared" si="1"/>
        <v>156</v>
      </c>
      <c r="E32">
        <f t="shared" si="2"/>
        <v>30</v>
      </c>
    </row>
    <row r="33" spans="1:6" ht="13.5" thickBot="1" x14ac:dyDescent="0.25">
      <c r="A33" s="53" t="s">
        <v>45</v>
      </c>
      <c r="B33" s="55">
        <v>63</v>
      </c>
      <c r="C33" s="55">
        <v>69</v>
      </c>
      <c r="D33">
        <f t="shared" si="1"/>
        <v>132</v>
      </c>
      <c r="E33">
        <f t="shared" si="2"/>
        <v>31</v>
      </c>
    </row>
    <row r="34" spans="1:6" ht="13.5" thickBot="1" x14ac:dyDescent="0.25">
      <c r="A34" s="53" t="s">
        <v>79</v>
      </c>
      <c r="B34" s="55">
        <v>33</v>
      </c>
      <c r="C34" s="55">
        <v>34</v>
      </c>
      <c r="D34">
        <f t="shared" si="1"/>
        <v>67</v>
      </c>
      <c r="E34">
        <f t="shared" si="2"/>
        <v>32</v>
      </c>
    </row>
    <row r="35" spans="1:6" ht="13.5" thickBot="1" x14ac:dyDescent="0.25">
      <c r="A35" s="53" t="s">
        <v>81</v>
      </c>
      <c r="B35" s="55">
        <v>44</v>
      </c>
      <c r="C35" s="55">
        <v>18</v>
      </c>
      <c r="D35">
        <f t="shared" si="1"/>
        <v>62</v>
      </c>
      <c r="E35">
        <f t="shared" si="2"/>
        <v>33</v>
      </c>
    </row>
    <row r="36" spans="1:6" ht="13.5" thickBot="1" x14ac:dyDescent="0.25">
      <c r="A36" s="53" t="s">
        <v>80</v>
      </c>
      <c r="B36" s="55">
        <v>23</v>
      </c>
      <c r="C36" s="55">
        <v>28</v>
      </c>
      <c r="D36">
        <f t="shared" si="1"/>
        <v>51</v>
      </c>
      <c r="E36">
        <f t="shared" si="2"/>
        <v>34</v>
      </c>
    </row>
    <row r="37" spans="1:6" ht="13.5" thickBot="1" x14ac:dyDescent="0.25">
      <c r="A37" s="53" t="s">
        <v>127</v>
      </c>
      <c r="B37" s="55">
        <v>27</v>
      </c>
      <c r="C37" s="55">
        <v>12</v>
      </c>
      <c r="D37">
        <f t="shared" si="1"/>
        <v>39</v>
      </c>
      <c r="E37">
        <f t="shared" si="2"/>
        <v>35</v>
      </c>
    </row>
    <row r="38" spans="1:6" ht="13.5" thickBot="1" x14ac:dyDescent="0.25">
      <c r="A38" s="53" t="s">
        <v>128</v>
      </c>
      <c r="B38" s="55">
        <v>15</v>
      </c>
      <c r="C38" s="55">
        <v>19</v>
      </c>
      <c r="D38">
        <f t="shared" si="1"/>
        <v>34</v>
      </c>
      <c r="E38">
        <f t="shared" si="2"/>
        <v>36</v>
      </c>
    </row>
    <row r="39" spans="1:6" ht="13.5" thickBot="1" x14ac:dyDescent="0.25">
      <c r="A39" s="53" t="s">
        <v>129</v>
      </c>
      <c r="B39" s="55">
        <v>4</v>
      </c>
      <c r="C39" s="55">
        <v>12</v>
      </c>
      <c r="D39">
        <f t="shared" si="1"/>
        <v>16</v>
      </c>
      <c r="E39">
        <f t="shared" si="2"/>
        <v>37</v>
      </c>
    </row>
    <row r="40" spans="1:6" ht="13.5" thickBot="1" x14ac:dyDescent="0.25">
      <c r="A40" s="53" t="s">
        <v>130</v>
      </c>
      <c r="B40" s="55">
        <v>8</v>
      </c>
      <c r="C40" s="55">
        <v>5</v>
      </c>
      <c r="D40">
        <f t="shared" si="1"/>
        <v>13</v>
      </c>
      <c r="E40">
        <f t="shared" si="2"/>
        <v>38</v>
      </c>
    </row>
    <row r="41" spans="1:6" ht="13.5" thickBot="1" x14ac:dyDescent="0.25">
      <c r="A41" s="53" t="s">
        <v>131</v>
      </c>
      <c r="B41" s="55">
        <v>5</v>
      </c>
      <c r="C41" s="55">
        <v>6</v>
      </c>
      <c r="D41">
        <f t="shared" si="1"/>
        <v>11</v>
      </c>
      <c r="E41">
        <f t="shared" si="2"/>
        <v>39</v>
      </c>
    </row>
    <row r="42" spans="1:6" ht="13.5" thickBot="1" x14ac:dyDescent="0.25">
      <c r="A42" s="53" t="s">
        <v>132</v>
      </c>
      <c r="B42" s="55">
        <v>3</v>
      </c>
      <c r="C42" s="55">
        <v>4</v>
      </c>
      <c r="D42">
        <f t="shared" si="1"/>
        <v>7</v>
      </c>
      <c r="E42">
        <f t="shared" si="2"/>
        <v>40</v>
      </c>
    </row>
    <row r="43" spans="1:6" ht="13.5" thickBot="1" x14ac:dyDescent="0.25">
      <c r="A43" s="53" t="s">
        <v>133</v>
      </c>
      <c r="B43" s="55">
        <v>2</v>
      </c>
      <c r="C43" s="55">
        <v>1</v>
      </c>
      <c r="D43">
        <f t="shared" si="1"/>
        <v>3</v>
      </c>
      <c r="E43">
        <f t="shared" si="2"/>
        <v>41</v>
      </c>
    </row>
    <row r="44" spans="1:6" ht="13.5" thickBot="1" x14ac:dyDescent="0.25">
      <c r="A44" s="52" t="s">
        <v>191</v>
      </c>
      <c r="B44" s="64" t="s">
        <v>3</v>
      </c>
      <c r="C44" s="58" t="s">
        <v>2</v>
      </c>
      <c r="D44" s="59" t="s">
        <v>1</v>
      </c>
      <c r="F44">
        <f>SUM(D27:D43)</f>
        <v>2425</v>
      </c>
    </row>
    <row r="45" spans="1:6" ht="13.5" thickBot="1" x14ac:dyDescent="0.25">
      <c r="A45" s="53" t="s">
        <v>52</v>
      </c>
      <c r="B45" s="55">
        <v>1004</v>
      </c>
      <c r="C45" s="55">
        <v>1629</v>
      </c>
      <c r="D45">
        <f t="shared" ref="D45:D55" si="3">SUM(B45+C45)</f>
        <v>2633</v>
      </c>
      <c r="E45">
        <f>E43+1</f>
        <v>42</v>
      </c>
    </row>
    <row r="46" spans="1:6" ht="13.5" thickBot="1" x14ac:dyDescent="0.25">
      <c r="A46" s="53" t="s">
        <v>51</v>
      </c>
      <c r="B46" s="55">
        <v>433</v>
      </c>
      <c r="C46" s="55">
        <v>1667</v>
      </c>
      <c r="D46">
        <f t="shared" si="3"/>
        <v>2100</v>
      </c>
      <c r="E46">
        <f>E45+1</f>
        <v>43</v>
      </c>
    </row>
    <row r="47" spans="1:6" ht="13.5" thickBot="1" x14ac:dyDescent="0.25">
      <c r="A47" s="53" t="s">
        <v>54</v>
      </c>
      <c r="B47" s="55">
        <v>373</v>
      </c>
      <c r="C47" s="55">
        <v>1115</v>
      </c>
      <c r="D47">
        <f t="shared" si="3"/>
        <v>1488</v>
      </c>
      <c r="E47">
        <f t="shared" ref="E47:E55" si="4">E46+1</f>
        <v>44</v>
      </c>
    </row>
    <row r="48" spans="1:6" ht="13.5" thickBot="1" x14ac:dyDescent="0.25">
      <c r="A48" s="53" t="s">
        <v>53</v>
      </c>
      <c r="B48" s="55">
        <v>298</v>
      </c>
      <c r="C48" s="55">
        <v>449</v>
      </c>
      <c r="D48">
        <f t="shared" si="3"/>
        <v>747</v>
      </c>
      <c r="E48">
        <f t="shared" si="4"/>
        <v>45</v>
      </c>
    </row>
    <row r="49" spans="1:6" ht="13.5" thickBot="1" x14ac:dyDescent="0.25">
      <c r="A49" s="53" t="s">
        <v>83</v>
      </c>
      <c r="B49" s="55">
        <v>98</v>
      </c>
      <c r="C49" s="55">
        <v>265</v>
      </c>
      <c r="D49">
        <f t="shared" si="3"/>
        <v>363</v>
      </c>
      <c r="E49">
        <f t="shared" si="4"/>
        <v>46</v>
      </c>
    </row>
    <row r="50" spans="1:6" ht="13.5" thickBot="1" x14ac:dyDescent="0.25">
      <c r="A50" s="53" t="s">
        <v>55</v>
      </c>
      <c r="B50" s="55">
        <v>102</v>
      </c>
      <c r="C50" s="55">
        <v>246</v>
      </c>
      <c r="D50">
        <f t="shared" si="3"/>
        <v>348</v>
      </c>
      <c r="E50">
        <f t="shared" si="4"/>
        <v>47</v>
      </c>
    </row>
    <row r="51" spans="1:6" ht="13.5" thickBot="1" x14ac:dyDescent="0.25">
      <c r="A51" s="53" t="s">
        <v>82</v>
      </c>
      <c r="B51" s="55">
        <v>100</v>
      </c>
      <c r="C51" s="55">
        <v>141</v>
      </c>
      <c r="D51">
        <f t="shared" si="3"/>
        <v>241</v>
      </c>
      <c r="E51">
        <f t="shared" si="4"/>
        <v>48</v>
      </c>
    </row>
    <row r="52" spans="1:6" ht="13.5" thickBot="1" x14ac:dyDescent="0.25">
      <c r="A52" s="53" t="s">
        <v>49</v>
      </c>
      <c r="B52" s="55">
        <v>35</v>
      </c>
      <c r="C52" s="55">
        <v>119</v>
      </c>
      <c r="D52">
        <f t="shared" si="3"/>
        <v>154</v>
      </c>
      <c r="E52">
        <f t="shared" si="4"/>
        <v>49</v>
      </c>
    </row>
    <row r="53" spans="1:6" ht="13.5" thickBot="1" x14ac:dyDescent="0.25">
      <c r="A53" s="53" t="s">
        <v>84</v>
      </c>
      <c r="B53" s="55">
        <v>40</v>
      </c>
      <c r="C53" s="55">
        <v>90</v>
      </c>
      <c r="D53">
        <f t="shared" si="3"/>
        <v>130</v>
      </c>
      <c r="E53">
        <f t="shared" si="4"/>
        <v>50</v>
      </c>
    </row>
    <row r="54" spans="1:6" ht="13.5" thickBot="1" x14ac:dyDescent="0.25">
      <c r="A54" s="53" t="s">
        <v>85</v>
      </c>
      <c r="B54" s="55">
        <v>13</v>
      </c>
      <c r="C54" s="55">
        <v>85</v>
      </c>
      <c r="D54">
        <f t="shared" si="3"/>
        <v>98</v>
      </c>
      <c r="E54">
        <f t="shared" si="4"/>
        <v>51</v>
      </c>
    </row>
    <row r="55" spans="1:6" ht="13.5" thickBot="1" x14ac:dyDescent="0.25">
      <c r="A55" s="53" t="s">
        <v>165</v>
      </c>
      <c r="B55" s="55">
        <v>10</v>
      </c>
      <c r="C55" s="55">
        <v>81</v>
      </c>
      <c r="D55">
        <f t="shared" si="3"/>
        <v>91</v>
      </c>
      <c r="E55">
        <f t="shared" si="4"/>
        <v>52</v>
      </c>
    </row>
    <row r="56" spans="1:6" ht="13.5" thickBot="1" x14ac:dyDescent="0.25">
      <c r="A56" s="52" t="s">
        <v>192</v>
      </c>
      <c r="B56" s="64" t="s">
        <v>3</v>
      </c>
      <c r="C56" s="58" t="s">
        <v>2</v>
      </c>
      <c r="D56" s="59" t="s">
        <v>1</v>
      </c>
      <c r="F56">
        <f>SUM(D45:D55)</f>
        <v>8393</v>
      </c>
    </row>
    <row r="57" spans="1:6" ht="13.5" thickBot="1" x14ac:dyDescent="0.25">
      <c r="A57" s="53" t="s">
        <v>86</v>
      </c>
      <c r="B57" s="55">
        <v>1489</v>
      </c>
      <c r="C57" s="55">
        <v>2352</v>
      </c>
      <c r="D57">
        <f t="shared" ref="D57:D89" si="5">SUM(B57+C57)</f>
        <v>3841</v>
      </c>
      <c r="E57">
        <f>E55+1</f>
        <v>53</v>
      </c>
    </row>
    <row r="58" spans="1:6" ht="13.5" thickBot="1" x14ac:dyDescent="0.25">
      <c r="A58" s="53" t="s">
        <v>88</v>
      </c>
      <c r="B58" s="55">
        <v>1372</v>
      </c>
      <c r="C58" s="55">
        <v>1503</v>
      </c>
      <c r="D58">
        <f t="shared" si="5"/>
        <v>2875</v>
      </c>
      <c r="E58">
        <f>E57+1</f>
        <v>54</v>
      </c>
    </row>
    <row r="59" spans="1:6" ht="13.5" thickBot="1" x14ac:dyDescent="0.25">
      <c r="A59" s="53" t="s">
        <v>87</v>
      </c>
      <c r="B59" s="55">
        <v>125</v>
      </c>
      <c r="C59" s="55">
        <v>2514</v>
      </c>
      <c r="D59">
        <f t="shared" si="5"/>
        <v>2639</v>
      </c>
      <c r="E59">
        <f t="shared" ref="E59:E89" si="6">E58+1</f>
        <v>55</v>
      </c>
    </row>
    <row r="60" spans="1:6" ht="13.5" thickBot="1" x14ac:dyDescent="0.25">
      <c r="A60" s="53" t="s">
        <v>56</v>
      </c>
      <c r="B60" s="55">
        <v>1150</v>
      </c>
      <c r="C60" s="55">
        <v>1374</v>
      </c>
      <c r="D60">
        <f t="shared" si="5"/>
        <v>2524</v>
      </c>
      <c r="E60">
        <f t="shared" si="6"/>
        <v>56</v>
      </c>
    </row>
    <row r="61" spans="1:6" ht="13.5" thickBot="1" x14ac:dyDescent="0.25">
      <c r="A61" s="53" t="s">
        <v>92</v>
      </c>
      <c r="B61" s="55">
        <v>571</v>
      </c>
      <c r="C61" s="55">
        <v>881</v>
      </c>
      <c r="D61">
        <f t="shared" si="5"/>
        <v>1452</v>
      </c>
      <c r="E61">
        <f t="shared" si="6"/>
        <v>57</v>
      </c>
    </row>
    <row r="62" spans="1:6" ht="13.5" thickBot="1" x14ac:dyDescent="0.25">
      <c r="A62" s="53" t="s">
        <v>166</v>
      </c>
      <c r="B62" s="55">
        <v>554</v>
      </c>
      <c r="C62" s="55">
        <v>597</v>
      </c>
      <c r="D62">
        <f t="shared" si="5"/>
        <v>1151</v>
      </c>
      <c r="E62">
        <f t="shared" si="6"/>
        <v>58</v>
      </c>
    </row>
    <row r="63" spans="1:6" ht="13.5" thickBot="1" x14ac:dyDescent="0.25">
      <c r="A63" s="53" t="s">
        <v>90</v>
      </c>
      <c r="B63" s="55">
        <v>151</v>
      </c>
      <c r="C63" s="55">
        <v>708</v>
      </c>
      <c r="D63">
        <f t="shared" si="5"/>
        <v>859</v>
      </c>
      <c r="E63">
        <f t="shared" si="6"/>
        <v>59</v>
      </c>
    </row>
    <row r="64" spans="1:6" ht="13.5" thickBot="1" x14ac:dyDescent="0.25">
      <c r="A64" s="53" t="s">
        <v>167</v>
      </c>
      <c r="B64" s="55">
        <v>264</v>
      </c>
      <c r="C64" s="55">
        <v>588</v>
      </c>
      <c r="D64">
        <f t="shared" si="5"/>
        <v>852</v>
      </c>
      <c r="E64">
        <f t="shared" si="6"/>
        <v>60</v>
      </c>
    </row>
    <row r="65" spans="1:5" ht="13.5" thickBot="1" x14ac:dyDescent="0.25">
      <c r="A65" s="53" t="s">
        <v>89</v>
      </c>
      <c r="B65" s="55">
        <v>675</v>
      </c>
      <c r="C65" s="55">
        <v>158</v>
      </c>
      <c r="D65">
        <f t="shared" si="5"/>
        <v>833</v>
      </c>
      <c r="E65">
        <f t="shared" si="6"/>
        <v>61</v>
      </c>
    </row>
    <row r="66" spans="1:5" ht="13.5" thickBot="1" x14ac:dyDescent="0.25">
      <c r="A66" s="53" t="s">
        <v>91</v>
      </c>
      <c r="B66" s="55">
        <v>308</v>
      </c>
      <c r="C66" s="55">
        <v>378</v>
      </c>
      <c r="D66">
        <f t="shared" si="5"/>
        <v>686</v>
      </c>
      <c r="E66">
        <f t="shared" si="6"/>
        <v>62</v>
      </c>
    </row>
    <row r="67" spans="1:5" ht="13.5" thickBot="1" x14ac:dyDescent="0.25">
      <c r="A67" s="53" t="s">
        <v>169</v>
      </c>
      <c r="B67" s="55">
        <v>317</v>
      </c>
      <c r="C67" s="55">
        <v>292</v>
      </c>
      <c r="D67">
        <f t="shared" si="5"/>
        <v>609</v>
      </c>
      <c r="E67">
        <f t="shared" si="6"/>
        <v>63</v>
      </c>
    </row>
    <row r="68" spans="1:5" ht="13.5" thickBot="1" x14ac:dyDescent="0.25">
      <c r="A68" s="53" t="s">
        <v>93</v>
      </c>
      <c r="B68" s="55">
        <v>328</v>
      </c>
      <c r="C68" s="55">
        <v>221</v>
      </c>
      <c r="D68">
        <f t="shared" si="5"/>
        <v>549</v>
      </c>
      <c r="E68">
        <f t="shared" si="6"/>
        <v>64</v>
      </c>
    </row>
    <row r="69" spans="1:5" ht="13.5" thickBot="1" x14ac:dyDescent="0.25">
      <c r="A69" s="53" t="s">
        <v>168</v>
      </c>
      <c r="B69" s="55">
        <v>179</v>
      </c>
      <c r="C69" s="55">
        <v>321</v>
      </c>
      <c r="D69">
        <f t="shared" si="5"/>
        <v>500</v>
      </c>
      <c r="E69">
        <f t="shared" si="6"/>
        <v>65</v>
      </c>
    </row>
    <row r="70" spans="1:5" ht="13.5" thickBot="1" x14ac:dyDescent="0.25">
      <c r="A70" s="53" t="s">
        <v>171</v>
      </c>
      <c r="B70" s="55">
        <v>257</v>
      </c>
      <c r="C70" s="55">
        <v>240</v>
      </c>
      <c r="D70">
        <f t="shared" si="5"/>
        <v>497</v>
      </c>
      <c r="E70">
        <f t="shared" si="6"/>
        <v>66</v>
      </c>
    </row>
    <row r="71" spans="1:5" ht="13.5" thickBot="1" x14ac:dyDescent="0.25">
      <c r="A71" s="53" t="s">
        <v>94</v>
      </c>
      <c r="B71" s="55">
        <v>215</v>
      </c>
      <c r="C71" s="55">
        <v>273</v>
      </c>
      <c r="D71">
        <f t="shared" si="5"/>
        <v>488</v>
      </c>
      <c r="E71">
        <f t="shared" si="6"/>
        <v>67</v>
      </c>
    </row>
    <row r="72" spans="1:5" ht="13.5" thickBot="1" x14ac:dyDescent="0.25">
      <c r="A72" s="53" t="s">
        <v>172</v>
      </c>
      <c r="B72" s="55">
        <v>154</v>
      </c>
      <c r="C72" s="55">
        <v>205</v>
      </c>
      <c r="D72">
        <f t="shared" si="5"/>
        <v>359</v>
      </c>
      <c r="E72">
        <f t="shared" si="6"/>
        <v>68</v>
      </c>
    </row>
    <row r="73" spans="1:5" ht="13.5" thickBot="1" x14ac:dyDescent="0.25">
      <c r="A73" s="53" t="s">
        <v>170</v>
      </c>
      <c r="B73" s="55">
        <v>68</v>
      </c>
      <c r="C73" s="55">
        <v>290</v>
      </c>
      <c r="D73">
        <f t="shared" si="5"/>
        <v>358</v>
      </c>
      <c r="E73">
        <f t="shared" si="6"/>
        <v>69</v>
      </c>
    </row>
    <row r="74" spans="1:5" ht="13.5" thickBot="1" x14ac:dyDescent="0.25">
      <c r="A74" s="53" t="s">
        <v>174</v>
      </c>
      <c r="B74" s="55">
        <v>69</v>
      </c>
      <c r="C74" s="55">
        <v>105</v>
      </c>
      <c r="D74">
        <f t="shared" si="5"/>
        <v>174</v>
      </c>
      <c r="E74">
        <f t="shared" si="6"/>
        <v>70</v>
      </c>
    </row>
    <row r="75" spans="1:5" ht="13.5" thickBot="1" x14ac:dyDescent="0.25">
      <c r="A75" s="53" t="s">
        <v>173</v>
      </c>
      <c r="B75" s="54">
        <v>30</v>
      </c>
      <c r="C75" s="55">
        <v>125</v>
      </c>
      <c r="D75">
        <f t="shared" si="5"/>
        <v>155</v>
      </c>
      <c r="E75">
        <f t="shared" si="6"/>
        <v>71</v>
      </c>
    </row>
    <row r="76" spans="1:5" ht="13.5" thickBot="1" x14ac:dyDescent="0.25">
      <c r="A76" s="53" t="s">
        <v>176</v>
      </c>
      <c r="B76" s="55">
        <v>64</v>
      </c>
      <c r="C76" s="55">
        <v>78</v>
      </c>
      <c r="D76">
        <f t="shared" si="5"/>
        <v>142</v>
      </c>
      <c r="E76">
        <f t="shared" si="6"/>
        <v>72</v>
      </c>
    </row>
    <row r="77" spans="1:5" ht="13.5" thickBot="1" x14ac:dyDescent="0.25">
      <c r="A77" s="53" t="s">
        <v>179</v>
      </c>
      <c r="B77" s="55">
        <v>61</v>
      </c>
      <c r="C77" s="55">
        <v>67</v>
      </c>
      <c r="D77">
        <f t="shared" si="5"/>
        <v>128</v>
      </c>
      <c r="E77">
        <f t="shared" si="6"/>
        <v>73</v>
      </c>
    </row>
    <row r="78" spans="1:5" ht="13.5" thickBot="1" x14ac:dyDescent="0.25">
      <c r="A78" s="53" t="s">
        <v>175</v>
      </c>
      <c r="B78" s="55">
        <v>85</v>
      </c>
      <c r="C78" s="55">
        <v>42</v>
      </c>
      <c r="D78">
        <f t="shared" si="5"/>
        <v>127</v>
      </c>
      <c r="E78">
        <f t="shared" si="6"/>
        <v>74</v>
      </c>
    </row>
    <row r="79" spans="1:5" ht="13.5" thickBot="1" x14ac:dyDescent="0.25">
      <c r="A79" s="53" t="s">
        <v>180</v>
      </c>
      <c r="B79" s="55">
        <v>67</v>
      </c>
      <c r="C79" s="55">
        <v>58</v>
      </c>
      <c r="D79">
        <f t="shared" si="5"/>
        <v>125</v>
      </c>
      <c r="E79">
        <f t="shared" si="6"/>
        <v>75</v>
      </c>
    </row>
    <row r="80" spans="1:5" ht="13.5" thickBot="1" x14ac:dyDescent="0.25">
      <c r="A80" s="53" t="s">
        <v>177</v>
      </c>
      <c r="B80" s="55">
        <v>35</v>
      </c>
      <c r="C80" s="55">
        <v>72</v>
      </c>
      <c r="D80">
        <f t="shared" si="5"/>
        <v>107</v>
      </c>
      <c r="E80">
        <f t="shared" si="6"/>
        <v>76</v>
      </c>
    </row>
    <row r="81" spans="1:6" ht="13.5" thickBot="1" x14ac:dyDescent="0.25">
      <c r="A81" s="53" t="s">
        <v>178</v>
      </c>
      <c r="B81" s="55">
        <v>12</v>
      </c>
      <c r="C81" s="55">
        <v>70</v>
      </c>
      <c r="D81">
        <f t="shared" si="5"/>
        <v>82</v>
      </c>
      <c r="E81">
        <f t="shared" si="6"/>
        <v>77</v>
      </c>
    </row>
    <row r="82" spans="1:6" ht="13.5" thickBot="1" x14ac:dyDescent="0.25">
      <c r="A82" s="53" t="s">
        <v>182</v>
      </c>
      <c r="B82" s="55">
        <v>34</v>
      </c>
      <c r="C82" s="55">
        <v>38</v>
      </c>
      <c r="D82">
        <f t="shared" si="5"/>
        <v>72</v>
      </c>
      <c r="E82">
        <f t="shared" si="6"/>
        <v>78</v>
      </c>
    </row>
    <row r="83" spans="1:6" ht="13.5" thickBot="1" x14ac:dyDescent="0.25">
      <c r="A83" s="53" t="s">
        <v>181</v>
      </c>
      <c r="B83" s="55">
        <v>26</v>
      </c>
      <c r="C83" s="55">
        <v>39</v>
      </c>
      <c r="D83">
        <f t="shared" si="5"/>
        <v>65</v>
      </c>
      <c r="E83">
        <f t="shared" si="6"/>
        <v>79</v>
      </c>
    </row>
    <row r="84" spans="1:6" ht="13.5" thickBot="1" x14ac:dyDescent="0.25">
      <c r="A84" s="53" t="s">
        <v>183</v>
      </c>
      <c r="B84" s="55">
        <v>19</v>
      </c>
      <c r="C84" s="55">
        <v>26</v>
      </c>
      <c r="D84">
        <f t="shared" si="5"/>
        <v>45</v>
      </c>
      <c r="E84">
        <f t="shared" si="6"/>
        <v>80</v>
      </c>
    </row>
    <row r="85" spans="1:6" ht="13.5" thickBot="1" x14ac:dyDescent="0.25">
      <c r="A85" s="53" t="s">
        <v>186</v>
      </c>
      <c r="B85" s="55">
        <v>17</v>
      </c>
      <c r="C85" s="55">
        <v>21</v>
      </c>
      <c r="D85">
        <f t="shared" si="5"/>
        <v>38</v>
      </c>
      <c r="E85">
        <f t="shared" si="6"/>
        <v>81</v>
      </c>
    </row>
    <row r="86" spans="1:6" ht="13.5" thickBot="1" x14ac:dyDescent="0.25">
      <c r="A86" s="53" t="s">
        <v>184</v>
      </c>
      <c r="B86" s="55">
        <v>13</v>
      </c>
      <c r="C86" s="55">
        <v>24</v>
      </c>
      <c r="D86">
        <f t="shared" si="5"/>
        <v>37</v>
      </c>
      <c r="E86">
        <f t="shared" si="6"/>
        <v>82</v>
      </c>
    </row>
    <row r="87" spans="1:6" ht="13.5" thickBot="1" x14ac:dyDescent="0.25">
      <c r="A87" s="53" t="s">
        <v>185</v>
      </c>
      <c r="B87" s="55">
        <v>12</v>
      </c>
      <c r="C87" s="55">
        <v>22</v>
      </c>
      <c r="D87">
        <f t="shared" si="5"/>
        <v>34</v>
      </c>
      <c r="E87">
        <f t="shared" si="6"/>
        <v>83</v>
      </c>
    </row>
    <row r="88" spans="1:6" ht="13.5" thickBot="1" x14ac:dyDescent="0.25">
      <c r="A88" s="53" t="s">
        <v>187</v>
      </c>
      <c r="B88" s="55">
        <v>15</v>
      </c>
      <c r="C88" s="55">
        <v>7</v>
      </c>
      <c r="D88">
        <f t="shared" si="5"/>
        <v>22</v>
      </c>
      <c r="E88">
        <f t="shared" si="6"/>
        <v>84</v>
      </c>
    </row>
    <row r="89" spans="1:6" ht="13.5" thickBot="1" x14ac:dyDescent="0.25">
      <c r="A89" s="56" t="s">
        <v>188</v>
      </c>
      <c r="B89" s="66">
        <v>0</v>
      </c>
      <c r="C89" s="50">
        <v>4</v>
      </c>
      <c r="D89">
        <f t="shared" si="5"/>
        <v>4</v>
      </c>
      <c r="E89">
        <f t="shared" si="6"/>
        <v>85</v>
      </c>
    </row>
    <row r="90" spans="1:6" ht="13.5" thickBot="1" x14ac:dyDescent="0.25">
      <c r="A90" s="52" t="s">
        <v>193</v>
      </c>
      <c r="B90" s="64" t="s">
        <v>3</v>
      </c>
      <c r="C90" s="58" t="s">
        <v>2</v>
      </c>
      <c r="D90" s="59" t="s">
        <v>1</v>
      </c>
      <c r="F90">
        <f>SUM(D57:D89)</f>
        <v>22429</v>
      </c>
    </row>
    <row r="91" spans="1:6" ht="13.5" thickBot="1" x14ac:dyDescent="0.25">
      <c r="A91" s="53" t="s">
        <v>95</v>
      </c>
      <c r="B91" s="55">
        <v>516</v>
      </c>
      <c r="C91" s="55">
        <v>397</v>
      </c>
      <c r="D91">
        <f t="shared" ref="D91:D131" si="7">SUM(B91+C91)</f>
        <v>913</v>
      </c>
      <c r="E91">
        <f>E89+1</f>
        <v>86</v>
      </c>
    </row>
    <row r="92" spans="1:6" ht="13.5" thickBot="1" x14ac:dyDescent="0.25">
      <c r="A92" s="53" t="s">
        <v>99</v>
      </c>
      <c r="B92" s="55">
        <v>834</v>
      </c>
      <c r="C92" s="55">
        <v>76</v>
      </c>
      <c r="D92">
        <f t="shared" si="7"/>
        <v>910</v>
      </c>
      <c r="E92">
        <f>E91+1</f>
        <v>87</v>
      </c>
    </row>
    <row r="93" spans="1:6" ht="13.5" thickBot="1" x14ac:dyDescent="0.25">
      <c r="A93" s="53" t="s">
        <v>96</v>
      </c>
      <c r="B93" s="55">
        <v>696</v>
      </c>
      <c r="C93" s="55">
        <v>153</v>
      </c>
      <c r="D93">
        <f t="shared" si="7"/>
        <v>849</v>
      </c>
      <c r="E93">
        <f t="shared" ref="E93:E131" si="8">E92+1</f>
        <v>88</v>
      </c>
    </row>
    <row r="94" spans="1:6" ht="13.5" thickBot="1" x14ac:dyDescent="0.25">
      <c r="A94" s="53" t="s">
        <v>98</v>
      </c>
      <c r="B94" s="55">
        <v>672</v>
      </c>
      <c r="C94" s="55">
        <v>61</v>
      </c>
      <c r="D94">
        <f t="shared" si="7"/>
        <v>733</v>
      </c>
      <c r="E94">
        <f t="shared" si="8"/>
        <v>89</v>
      </c>
    </row>
    <row r="95" spans="1:6" ht="13.5" thickBot="1" x14ac:dyDescent="0.25">
      <c r="A95" s="53" t="s">
        <v>97</v>
      </c>
      <c r="B95" s="55">
        <v>528</v>
      </c>
      <c r="C95" s="55">
        <v>168</v>
      </c>
      <c r="D95">
        <f t="shared" si="7"/>
        <v>696</v>
      </c>
      <c r="E95">
        <f t="shared" si="8"/>
        <v>90</v>
      </c>
    </row>
    <row r="96" spans="1:6" ht="13.5" thickBot="1" x14ac:dyDescent="0.25">
      <c r="A96" s="53" t="s">
        <v>57</v>
      </c>
      <c r="B96" s="55">
        <v>410</v>
      </c>
      <c r="C96" s="55">
        <v>202</v>
      </c>
      <c r="D96">
        <f t="shared" si="7"/>
        <v>612</v>
      </c>
      <c r="E96">
        <f t="shared" si="8"/>
        <v>91</v>
      </c>
    </row>
    <row r="97" spans="1:5" ht="13.5" thickBot="1" x14ac:dyDescent="0.25">
      <c r="A97" s="53" t="s">
        <v>101</v>
      </c>
      <c r="B97" s="55">
        <v>321</v>
      </c>
      <c r="C97" s="55">
        <v>60</v>
      </c>
      <c r="D97">
        <f t="shared" si="7"/>
        <v>381</v>
      </c>
      <c r="E97">
        <f t="shared" si="8"/>
        <v>92</v>
      </c>
    </row>
    <row r="98" spans="1:5" ht="13.5" thickBot="1" x14ac:dyDescent="0.25">
      <c r="A98" s="53" t="s">
        <v>102</v>
      </c>
      <c r="B98" s="55">
        <v>326</v>
      </c>
      <c r="C98" s="55">
        <v>41</v>
      </c>
      <c r="D98">
        <f t="shared" si="7"/>
        <v>367</v>
      </c>
      <c r="E98">
        <f t="shared" si="8"/>
        <v>93</v>
      </c>
    </row>
    <row r="99" spans="1:5" ht="13.5" thickBot="1" x14ac:dyDescent="0.25">
      <c r="A99" s="53" t="s">
        <v>103</v>
      </c>
      <c r="B99" s="55">
        <v>324</v>
      </c>
      <c r="C99" s="55">
        <v>32</v>
      </c>
      <c r="D99">
        <f t="shared" si="7"/>
        <v>356</v>
      </c>
      <c r="E99">
        <f t="shared" si="8"/>
        <v>94</v>
      </c>
    </row>
    <row r="100" spans="1:5" ht="13.5" thickBot="1" x14ac:dyDescent="0.25">
      <c r="A100" s="53" t="s">
        <v>135</v>
      </c>
      <c r="B100" s="55">
        <v>140</v>
      </c>
      <c r="C100" s="55">
        <v>88</v>
      </c>
      <c r="D100">
        <f t="shared" si="7"/>
        <v>228</v>
      </c>
      <c r="E100">
        <f t="shared" si="8"/>
        <v>95</v>
      </c>
    </row>
    <row r="101" spans="1:5" ht="13.5" thickBot="1" x14ac:dyDescent="0.25">
      <c r="A101" s="53" t="s">
        <v>100</v>
      </c>
      <c r="B101" s="55">
        <v>181</v>
      </c>
      <c r="C101" s="50">
        <v>42</v>
      </c>
      <c r="D101">
        <f t="shared" si="7"/>
        <v>223</v>
      </c>
      <c r="E101">
        <f t="shared" si="8"/>
        <v>96</v>
      </c>
    </row>
    <row r="102" spans="1:5" ht="13.5" thickBot="1" x14ac:dyDescent="0.25">
      <c r="A102" s="53" t="s">
        <v>134</v>
      </c>
      <c r="B102" s="55">
        <v>185</v>
      </c>
      <c r="C102" s="55">
        <v>20</v>
      </c>
      <c r="D102">
        <f t="shared" si="7"/>
        <v>205</v>
      </c>
      <c r="E102">
        <f t="shared" si="8"/>
        <v>97</v>
      </c>
    </row>
    <row r="103" spans="1:5" ht="13.5" thickBot="1" x14ac:dyDescent="0.25">
      <c r="A103" s="53" t="s">
        <v>137</v>
      </c>
      <c r="B103" s="55">
        <v>120</v>
      </c>
      <c r="C103" s="55">
        <v>72</v>
      </c>
      <c r="D103">
        <f t="shared" si="7"/>
        <v>192</v>
      </c>
      <c r="E103">
        <f t="shared" si="8"/>
        <v>98</v>
      </c>
    </row>
    <row r="104" spans="1:5" ht="13.5" thickBot="1" x14ac:dyDescent="0.25">
      <c r="A104" s="53" t="s">
        <v>136</v>
      </c>
      <c r="B104" s="55">
        <v>125</v>
      </c>
      <c r="C104" s="55">
        <v>18</v>
      </c>
      <c r="D104">
        <f t="shared" si="7"/>
        <v>143</v>
      </c>
      <c r="E104">
        <f t="shared" si="8"/>
        <v>99</v>
      </c>
    </row>
    <row r="105" spans="1:5" ht="13.5" thickBot="1" x14ac:dyDescent="0.25">
      <c r="A105" s="53" t="s">
        <v>138</v>
      </c>
      <c r="B105" s="55">
        <v>103</v>
      </c>
      <c r="C105" s="55">
        <v>34</v>
      </c>
      <c r="D105">
        <f t="shared" si="7"/>
        <v>137</v>
      </c>
      <c r="E105">
        <f t="shared" si="8"/>
        <v>100</v>
      </c>
    </row>
    <row r="106" spans="1:5" ht="13.5" thickBot="1" x14ac:dyDescent="0.25">
      <c r="A106" s="53" t="s">
        <v>139</v>
      </c>
      <c r="B106" s="55">
        <v>93</v>
      </c>
      <c r="C106" s="55">
        <v>36</v>
      </c>
      <c r="D106">
        <f t="shared" si="7"/>
        <v>129</v>
      </c>
      <c r="E106">
        <f t="shared" si="8"/>
        <v>101</v>
      </c>
    </row>
    <row r="107" spans="1:5" ht="13.5" thickBot="1" x14ac:dyDescent="0.25">
      <c r="A107" s="53" t="s">
        <v>140</v>
      </c>
      <c r="B107" s="55">
        <v>89</v>
      </c>
      <c r="C107" s="55">
        <v>19</v>
      </c>
      <c r="D107">
        <f t="shared" si="7"/>
        <v>108</v>
      </c>
      <c r="E107">
        <f t="shared" si="8"/>
        <v>102</v>
      </c>
    </row>
    <row r="108" spans="1:5" ht="13.5" thickBot="1" x14ac:dyDescent="0.25">
      <c r="A108" s="53" t="s">
        <v>141</v>
      </c>
      <c r="B108" s="55">
        <v>82</v>
      </c>
      <c r="C108" s="55">
        <v>5</v>
      </c>
      <c r="D108">
        <f t="shared" si="7"/>
        <v>87</v>
      </c>
      <c r="E108">
        <f t="shared" si="8"/>
        <v>103</v>
      </c>
    </row>
    <row r="109" spans="1:5" ht="13.5" thickBot="1" x14ac:dyDescent="0.25">
      <c r="A109" s="53" t="s">
        <v>143</v>
      </c>
      <c r="B109" s="55">
        <v>67</v>
      </c>
      <c r="C109" s="55">
        <v>12</v>
      </c>
      <c r="D109">
        <f t="shared" si="7"/>
        <v>79</v>
      </c>
      <c r="E109">
        <f t="shared" si="8"/>
        <v>104</v>
      </c>
    </row>
    <row r="110" spans="1:5" ht="13.5" thickBot="1" x14ac:dyDescent="0.25">
      <c r="A110" s="53" t="s">
        <v>142</v>
      </c>
      <c r="B110" s="55">
        <v>75</v>
      </c>
      <c r="C110" s="55">
        <v>4</v>
      </c>
      <c r="D110">
        <f t="shared" si="7"/>
        <v>79</v>
      </c>
      <c r="E110">
        <f t="shared" si="8"/>
        <v>105</v>
      </c>
    </row>
    <row r="111" spans="1:5" ht="13.5" thickBot="1" x14ac:dyDescent="0.25">
      <c r="A111" s="53" t="s">
        <v>147</v>
      </c>
      <c r="B111" s="55">
        <v>53</v>
      </c>
      <c r="C111" s="55">
        <v>18</v>
      </c>
      <c r="D111">
        <f t="shared" si="7"/>
        <v>71</v>
      </c>
      <c r="E111">
        <f t="shared" si="8"/>
        <v>106</v>
      </c>
    </row>
    <row r="112" spans="1:5" ht="13.5" thickBot="1" x14ac:dyDescent="0.25">
      <c r="A112" s="53" t="s">
        <v>145</v>
      </c>
      <c r="B112" s="55">
        <v>57</v>
      </c>
      <c r="C112" s="55">
        <v>9</v>
      </c>
      <c r="D112">
        <f t="shared" si="7"/>
        <v>66</v>
      </c>
      <c r="E112">
        <f t="shared" si="8"/>
        <v>107</v>
      </c>
    </row>
    <row r="113" spans="1:5" ht="13.5" thickBot="1" x14ac:dyDescent="0.25">
      <c r="A113" s="53" t="s">
        <v>148</v>
      </c>
      <c r="B113" s="55">
        <v>45</v>
      </c>
      <c r="C113" s="55">
        <v>19</v>
      </c>
      <c r="D113">
        <f t="shared" si="7"/>
        <v>64</v>
      </c>
      <c r="E113">
        <f t="shared" si="8"/>
        <v>108</v>
      </c>
    </row>
    <row r="114" spans="1:5" ht="13.5" thickBot="1" x14ac:dyDescent="0.25">
      <c r="A114" s="53" t="s">
        <v>144</v>
      </c>
      <c r="B114" s="55">
        <v>59</v>
      </c>
      <c r="C114" s="55">
        <v>3</v>
      </c>
      <c r="D114">
        <f t="shared" si="7"/>
        <v>62</v>
      </c>
      <c r="E114">
        <f t="shared" si="8"/>
        <v>109</v>
      </c>
    </row>
    <row r="115" spans="1:5" ht="13.5" thickBot="1" x14ac:dyDescent="0.25">
      <c r="A115" s="53" t="s">
        <v>146</v>
      </c>
      <c r="B115" s="55">
        <v>2</v>
      </c>
      <c r="C115" s="55">
        <v>56</v>
      </c>
      <c r="D115">
        <f t="shared" si="7"/>
        <v>58</v>
      </c>
      <c r="E115">
        <f t="shared" si="8"/>
        <v>110</v>
      </c>
    </row>
    <row r="116" spans="1:5" ht="13.5" thickBot="1" x14ac:dyDescent="0.25">
      <c r="A116" s="53" t="s">
        <v>149</v>
      </c>
      <c r="B116" s="55">
        <v>45</v>
      </c>
      <c r="C116" s="55">
        <v>10</v>
      </c>
      <c r="D116">
        <f t="shared" si="7"/>
        <v>55</v>
      </c>
      <c r="E116">
        <f t="shared" si="8"/>
        <v>111</v>
      </c>
    </row>
    <row r="117" spans="1:5" ht="13.5" thickBot="1" x14ac:dyDescent="0.25">
      <c r="A117" s="53" t="s">
        <v>150</v>
      </c>
      <c r="B117" s="55">
        <v>38</v>
      </c>
      <c r="C117" s="55">
        <v>8</v>
      </c>
      <c r="D117">
        <f t="shared" si="7"/>
        <v>46</v>
      </c>
      <c r="E117">
        <f t="shared" si="8"/>
        <v>112</v>
      </c>
    </row>
    <row r="118" spans="1:5" ht="13.5" thickBot="1" x14ac:dyDescent="0.25">
      <c r="A118" s="53" t="s">
        <v>151</v>
      </c>
      <c r="B118" s="55">
        <v>33</v>
      </c>
      <c r="C118" s="55">
        <v>12</v>
      </c>
      <c r="D118">
        <f t="shared" si="7"/>
        <v>45</v>
      </c>
      <c r="E118">
        <f t="shared" si="8"/>
        <v>113</v>
      </c>
    </row>
    <row r="119" spans="1:5" ht="13.5" thickBot="1" x14ac:dyDescent="0.25">
      <c r="A119" s="53" t="s">
        <v>154</v>
      </c>
      <c r="B119" s="55">
        <v>28</v>
      </c>
      <c r="C119" s="55">
        <v>12</v>
      </c>
      <c r="D119">
        <f t="shared" si="7"/>
        <v>40</v>
      </c>
      <c r="E119">
        <f t="shared" si="8"/>
        <v>114</v>
      </c>
    </row>
    <row r="120" spans="1:5" ht="13.5" thickBot="1" x14ac:dyDescent="0.25">
      <c r="A120" s="53" t="s">
        <v>152</v>
      </c>
      <c r="B120" s="55">
        <v>30</v>
      </c>
      <c r="C120" s="55">
        <v>8</v>
      </c>
      <c r="D120">
        <f t="shared" si="7"/>
        <v>38</v>
      </c>
      <c r="E120">
        <f t="shared" si="8"/>
        <v>115</v>
      </c>
    </row>
    <row r="121" spans="1:5" ht="13.5" thickBot="1" x14ac:dyDescent="0.25">
      <c r="A121" s="53" t="s">
        <v>153</v>
      </c>
      <c r="B121" s="55">
        <v>28</v>
      </c>
      <c r="C121" s="55">
        <v>8</v>
      </c>
      <c r="D121">
        <f t="shared" si="7"/>
        <v>36</v>
      </c>
      <c r="E121">
        <f t="shared" si="8"/>
        <v>116</v>
      </c>
    </row>
    <row r="122" spans="1:5" ht="13.5" thickBot="1" x14ac:dyDescent="0.25">
      <c r="A122" s="53" t="s">
        <v>155</v>
      </c>
      <c r="B122" s="55">
        <v>25</v>
      </c>
      <c r="C122" s="55">
        <v>4</v>
      </c>
      <c r="D122">
        <f t="shared" si="7"/>
        <v>29</v>
      </c>
      <c r="E122">
        <f t="shared" si="8"/>
        <v>117</v>
      </c>
    </row>
    <row r="123" spans="1:5" ht="13.5" thickBot="1" x14ac:dyDescent="0.25">
      <c r="A123" s="53" t="s">
        <v>156</v>
      </c>
      <c r="B123" s="55">
        <v>17</v>
      </c>
      <c r="C123" s="55">
        <v>6</v>
      </c>
      <c r="D123">
        <f t="shared" si="7"/>
        <v>23</v>
      </c>
      <c r="E123">
        <f t="shared" si="8"/>
        <v>118</v>
      </c>
    </row>
    <row r="124" spans="1:5" ht="13.5" thickBot="1" x14ac:dyDescent="0.25">
      <c r="A124" s="53" t="s">
        <v>158</v>
      </c>
      <c r="B124" s="55">
        <v>13</v>
      </c>
      <c r="C124" s="55">
        <v>5</v>
      </c>
      <c r="D124">
        <f t="shared" si="7"/>
        <v>18</v>
      </c>
      <c r="E124">
        <f t="shared" si="8"/>
        <v>119</v>
      </c>
    </row>
    <row r="125" spans="1:5" ht="13.5" thickBot="1" x14ac:dyDescent="0.25">
      <c r="A125" s="53" t="s">
        <v>160</v>
      </c>
      <c r="B125" s="55">
        <v>5</v>
      </c>
      <c r="C125" s="55">
        <v>11</v>
      </c>
      <c r="D125">
        <f t="shared" si="7"/>
        <v>16</v>
      </c>
      <c r="E125">
        <f t="shared" si="8"/>
        <v>120</v>
      </c>
    </row>
    <row r="126" spans="1:5" ht="13.5" thickBot="1" x14ac:dyDescent="0.25">
      <c r="A126" s="53" t="s">
        <v>163</v>
      </c>
      <c r="B126" s="55">
        <v>8</v>
      </c>
      <c r="C126" s="55">
        <v>7</v>
      </c>
      <c r="D126">
        <f t="shared" si="7"/>
        <v>15</v>
      </c>
      <c r="E126">
        <f t="shared" si="8"/>
        <v>121</v>
      </c>
    </row>
    <row r="127" spans="1:5" ht="13.5" thickBot="1" x14ac:dyDescent="0.25">
      <c r="A127" s="53" t="s">
        <v>162</v>
      </c>
      <c r="B127" s="55">
        <v>9</v>
      </c>
      <c r="C127" s="55">
        <v>6</v>
      </c>
      <c r="D127">
        <f t="shared" si="7"/>
        <v>15</v>
      </c>
      <c r="E127">
        <f t="shared" si="8"/>
        <v>122</v>
      </c>
    </row>
    <row r="128" spans="1:5" ht="13.5" thickBot="1" x14ac:dyDescent="0.25">
      <c r="A128" s="53" t="s">
        <v>157</v>
      </c>
      <c r="B128" s="55">
        <v>14</v>
      </c>
      <c r="C128" s="55">
        <v>0</v>
      </c>
      <c r="D128">
        <f t="shared" si="7"/>
        <v>14</v>
      </c>
      <c r="E128">
        <f t="shared" si="8"/>
        <v>123</v>
      </c>
    </row>
    <row r="129" spans="1:6" ht="13.5" thickBot="1" x14ac:dyDescent="0.25">
      <c r="A129" s="53" t="s">
        <v>159</v>
      </c>
      <c r="B129" s="55">
        <v>13</v>
      </c>
      <c r="C129" s="55">
        <v>0</v>
      </c>
      <c r="D129">
        <f t="shared" si="7"/>
        <v>13</v>
      </c>
      <c r="E129">
        <f t="shared" si="8"/>
        <v>124</v>
      </c>
    </row>
    <row r="130" spans="1:6" ht="13.5" thickBot="1" x14ac:dyDescent="0.25">
      <c r="A130" s="53" t="s">
        <v>161</v>
      </c>
      <c r="B130" s="55">
        <v>10</v>
      </c>
      <c r="C130" s="55">
        <v>2</v>
      </c>
      <c r="D130">
        <f t="shared" si="7"/>
        <v>12</v>
      </c>
      <c r="E130">
        <f t="shared" si="8"/>
        <v>125</v>
      </c>
    </row>
    <row r="131" spans="1:6" ht="13.5" thickBot="1" x14ac:dyDescent="0.25">
      <c r="A131" s="53" t="s">
        <v>164</v>
      </c>
      <c r="B131" s="55">
        <v>5</v>
      </c>
      <c r="C131" s="55">
        <v>1</v>
      </c>
      <c r="D131">
        <f t="shared" si="7"/>
        <v>6</v>
      </c>
      <c r="E131">
        <f t="shared" si="8"/>
        <v>126</v>
      </c>
    </row>
    <row r="132" spans="1:6" x14ac:dyDescent="0.2">
      <c r="F132">
        <f>SUM(E91:E131)</f>
        <v>4346</v>
      </c>
    </row>
  </sheetData>
  <phoneticPr fontId="0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theme="0" tint="-4.9989318521683403E-2"/>
  </sheetPr>
  <dimension ref="B1:P68"/>
  <sheetViews>
    <sheetView showGridLines="0" zoomScaleNormal="100" zoomScaleSheetLayoutView="100" workbookViewId="0">
      <selection activeCell="B21" sqref="B21"/>
    </sheetView>
  </sheetViews>
  <sheetFormatPr baseColWidth="10" defaultRowHeight="12.75" x14ac:dyDescent="0.2"/>
  <cols>
    <col min="1" max="1" width="1.7109375" style="3" customWidth="1"/>
    <col min="2" max="2" width="16.140625" style="3" customWidth="1"/>
    <col min="3" max="3" width="54.7109375" style="3" customWidth="1"/>
    <col min="4" max="6" width="11.42578125" style="3" customWidth="1"/>
    <col min="7" max="7" width="63.7109375" style="3" customWidth="1"/>
    <col min="8" max="8" width="4" style="3" bestFit="1" customWidth="1"/>
    <col min="9" max="9" width="6.7109375" style="3" customWidth="1"/>
    <col min="10" max="10" width="0.28515625" style="3" customWidth="1"/>
    <col min="11" max="12" width="11.42578125" style="3" customWidth="1"/>
    <col min="13" max="13" width="59.5703125" style="3" customWidth="1"/>
    <col min="14" max="16384" width="11.42578125" style="3"/>
  </cols>
  <sheetData>
    <row r="1" spans="2:10" ht="33" customHeight="1" x14ac:dyDescent="0.2">
      <c r="B1" s="91" t="s">
        <v>319</v>
      </c>
      <c r="C1" s="91"/>
      <c r="D1" s="91"/>
      <c r="E1" s="91"/>
      <c r="F1" s="91"/>
      <c r="G1" s="91"/>
      <c r="H1" s="4"/>
    </row>
    <row r="2" spans="2:10" ht="19.899999999999999" customHeight="1" x14ac:dyDescent="0.2">
      <c r="C2" s="83"/>
      <c r="D2" s="83"/>
      <c r="E2" s="83"/>
      <c r="F2" s="83"/>
      <c r="G2" s="83"/>
      <c r="H2" s="4"/>
    </row>
    <row r="3" spans="2:10" ht="12" customHeight="1" x14ac:dyDescent="0.2">
      <c r="B3" s="221" t="s">
        <v>14</v>
      </c>
      <c r="C3" s="221" t="s">
        <v>15</v>
      </c>
      <c r="D3" s="219" t="s">
        <v>3</v>
      </c>
      <c r="E3" s="219" t="s">
        <v>2</v>
      </c>
      <c r="F3" s="219" t="s">
        <v>1</v>
      </c>
      <c r="G3" s="14"/>
      <c r="H3" s="4"/>
    </row>
    <row r="4" spans="2:10" ht="12" customHeight="1" x14ac:dyDescent="0.2">
      <c r="B4" s="222"/>
      <c r="C4" s="222"/>
      <c r="D4" s="220"/>
      <c r="E4" s="220"/>
      <c r="F4" s="220"/>
      <c r="G4" s="14"/>
    </row>
    <row r="5" spans="2:10" ht="12" customHeight="1" x14ac:dyDescent="0.2">
      <c r="B5" s="217" t="s">
        <v>27</v>
      </c>
      <c r="C5" s="130" t="s">
        <v>209</v>
      </c>
      <c r="D5" s="97">
        <v>293</v>
      </c>
      <c r="E5" s="97">
        <v>998</v>
      </c>
      <c r="F5" s="98">
        <v>1424</v>
      </c>
      <c r="G5" s="14"/>
      <c r="J5" s="3">
        <v>1291</v>
      </c>
    </row>
    <row r="6" spans="2:10" ht="12" customHeight="1" x14ac:dyDescent="0.2">
      <c r="B6" s="217"/>
      <c r="C6" s="130" t="s">
        <v>210</v>
      </c>
      <c r="D6" s="97">
        <v>325</v>
      </c>
      <c r="E6" s="97">
        <v>721</v>
      </c>
      <c r="F6" s="98">
        <v>868</v>
      </c>
      <c r="G6" s="14"/>
      <c r="J6" s="3">
        <v>1046</v>
      </c>
    </row>
    <row r="7" spans="2:10" ht="12" customHeight="1" x14ac:dyDescent="0.2">
      <c r="B7" s="217"/>
      <c r="C7" s="130" t="s">
        <v>211</v>
      </c>
      <c r="D7" s="97">
        <v>296</v>
      </c>
      <c r="E7" s="97">
        <v>605</v>
      </c>
      <c r="F7" s="98">
        <v>852</v>
      </c>
      <c r="G7" s="14"/>
      <c r="J7" s="3">
        <v>901</v>
      </c>
    </row>
    <row r="8" spans="2:10" ht="12" customHeight="1" x14ac:dyDescent="0.2">
      <c r="B8" s="217"/>
      <c r="C8" s="130" t="s">
        <v>212</v>
      </c>
      <c r="D8" s="97">
        <v>596</v>
      </c>
      <c r="E8" s="97">
        <v>261</v>
      </c>
      <c r="F8" s="98">
        <v>997</v>
      </c>
      <c r="G8" s="14"/>
      <c r="J8" s="3">
        <v>857</v>
      </c>
    </row>
    <row r="9" spans="2:10" ht="12" customHeight="1" x14ac:dyDescent="0.2">
      <c r="B9" s="217"/>
      <c r="C9" s="130" t="s">
        <v>213</v>
      </c>
      <c r="D9" s="97">
        <v>139</v>
      </c>
      <c r="E9" s="97">
        <v>391</v>
      </c>
      <c r="F9" s="98">
        <v>561</v>
      </c>
      <c r="G9" s="14"/>
      <c r="J9" s="3">
        <v>530</v>
      </c>
    </row>
    <row r="10" spans="2:10" ht="12" customHeight="1" x14ac:dyDescent="0.2">
      <c r="B10" s="217"/>
      <c r="C10" s="130" t="s">
        <v>214</v>
      </c>
      <c r="D10" s="97">
        <v>185</v>
      </c>
      <c r="E10" s="97">
        <v>330</v>
      </c>
      <c r="F10" s="98">
        <v>516</v>
      </c>
      <c r="G10" s="14"/>
      <c r="J10" s="3">
        <v>515</v>
      </c>
    </row>
    <row r="11" spans="2:10" ht="12" customHeight="1" x14ac:dyDescent="0.2">
      <c r="B11" s="217"/>
      <c r="C11" s="130" t="s">
        <v>215</v>
      </c>
      <c r="D11" s="97">
        <v>180</v>
      </c>
      <c r="E11" s="97">
        <v>100</v>
      </c>
      <c r="F11" s="98">
        <v>270</v>
      </c>
      <c r="G11" s="14"/>
      <c r="J11" s="3">
        <v>280</v>
      </c>
    </row>
    <row r="12" spans="2:10" ht="12" customHeight="1" x14ac:dyDescent="0.2">
      <c r="B12" s="217"/>
      <c r="C12" s="130" t="s">
        <v>216</v>
      </c>
      <c r="D12" s="97">
        <v>86</v>
      </c>
      <c r="E12" s="97">
        <v>137</v>
      </c>
      <c r="F12" s="98">
        <v>214</v>
      </c>
      <c r="G12" s="14"/>
      <c r="J12" s="3">
        <v>223</v>
      </c>
    </row>
    <row r="13" spans="2:10" ht="12" customHeight="1" x14ac:dyDescent="0.2">
      <c r="B13" s="217"/>
      <c r="C13" s="130" t="s">
        <v>217</v>
      </c>
      <c r="D13" s="97">
        <v>99</v>
      </c>
      <c r="E13" s="97">
        <v>98</v>
      </c>
      <c r="F13" s="98">
        <v>190</v>
      </c>
      <c r="G13" s="14"/>
      <c r="J13" s="3">
        <v>197</v>
      </c>
    </row>
    <row r="14" spans="2:10" ht="12" customHeight="1" x14ac:dyDescent="0.2">
      <c r="B14" s="218"/>
      <c r="C14" s="131" t="s">
        <v>218</v>
      </c>
      <c r="D14" s="132">
        <v>57</v>
      </c>
      <c r="E14" s="132">
        <v>127</v>
      </c>
      <c r="F14" s="133">
        <v>174</v>
      </c>
      <c r="G14" s="14"/>
      <c r="J14" s="3">
        <v>184</v>
      </c>
    </row>
    <row r="15" spans="2:10" ht="12" customHeight="1" x14ac:dyDescent="0.2">
      <c r="B15" s="216" t="s">
        <v>23</v>
      </c>
      <c r="C15" s="134" t="s">
        <v>219</v>
      </c>
      <c r="D15" s="135">
        <v>467</v>
      </c>
      <c r="E15" s="135">
        <v>567</v>
      </c>
      <c r="F15" s="136">
        <v>1034</v>
      </c>
      <c r="G15" s="14"/>
    </row>
    <row r="16" spans="2:10" ht="12" customHeight="1" x14ac:dyDescent="0.2">
      <c r="B16" s="217"/>
      <c r="C16" s="130" t="s">
        <v>220</v>
      </c>
      <c r="D16" s="97">
        <v>303</v>
      </c>
      <c r="E16" s="97">
        <v>360</v>
      </c>
      <c r="F16" s="98">
        <v>663</v>
      </c>
      <c r="G16" s="14"/>
    </row>
    <row r="17" spans="2:13" ht="12" customHeight="1" x14ac:dyDescent="0.2">
      <c r="B17" s="217"/>
      <c r="C17" s="130" t="s">
        <v>221</v>
      </c>
      <c r="D17" s="97">
        <v>306</v>
      </c>
      <c r="E17" s="97">
        <v>260</v>
      </c>
      <c r="F17" s="98">
        <v>566</v>
      </c>
      <c r="G17" s="14"/>
    </row>
    <row r="18" spans="2:13" ht="12" customHeight="1" x14ac:dyDescent="0.2">
      <c r="B18" s="217"/>
      <c r="C18" s="130" t="s">
        <v>222</v>
      </c>
      <c r="D18" s="97">
        <v>258</v>
      </c>
      <c r="E18" s="97">
        <v>304</v>
      </c>
      <c r="F18" s="98">
        <v>562</v>
      </c>
      <c r="G18" s="14"/>
    </row>
    <row r="19" spans="2:13" ht="12" customHeight="1" x14ac:dyDescent="0.2">
      <c r="B19" s="217"/>
      <c r="C19" s="130" t="s">
        <v>223</v>
      </c>
      <c r="D19" s="97">
        <v>194</v>
      </c>
      <c r="E19" s="97">
        <v>350</v>
      </c>
      <c r="F19" s="98">
        <v>544</v>
      </c>
      <c r="G19" s="38"/>
      <c r="H19" s="39"/>
      <c r="I19" s="39"/>
      <c r="J19" s="39"/>
      <c r="M19" s="96"/>
    </row>
    <row r="20" spans="2:13" ht="12" customHeight="1" x14ac:dyDescent="0.2">
      <c r="B20" s="217"/>
      <c r="C20" s="130" t="s">
        <v>224</v>
      </c>
      <c r="D20" s="97">
        <v>234</v>
      </c>
      <c r="E20" s="97">
        <v>210</v>
      </c>
      <c r="F20" s="98">
        <v>444</v>
      </c>
      <c r="G20" s="38"/>
      <c r="H20" s="40"/>
      <c r="I20" s="41"/>
      <c r="J20" s="41"/>
    </row>
    <row r="21" spans="2:13" ht="12" customHeight="1" x14ac:dyDescent="0.2">
      <c r="B21" s="217"/>
      <c r="C21" s="130" t="s">
        <v>225</v>
      </c>
      <c r="D21" s="97">
        <v>251</v>
      </c>
      <c r="E21" s="97">
        <v>76</v>
      </c>
      <c r="F21" s="98">
        <v>327</v>
      </c>
      <c r="G21" s="38"/>
      <c r="H21" s="40"/>
      <c r="I21" s="41"/>
      <c r="J21" s="41"/>
    </row>
    <row r="22" spans="2:13" ht="12" customHeight="1" x14ac:dyDescent="0.2">
      <c r="B22" s="217"/>
      <c r="C22" s="130" t="s">
        <v>226</v>
      </c>
      <c r="D22" s="97">
        <v>59</v>
      </c>
      <c r="E22" s="97">
        <v>122</v>
      </c>
      <c r="F22" s="98">
        <v>181</v>
      </c>
      <c r="G22" s="38"/>
      <c r="H22" s="40"/>
      <c r="I22" s="41"/>
      <c r="J22" s="41"/>
    </row>
    <row r="23" spans="2:13" ht="12" customHeight="1" x14ac:dyDescent="0.2">
      <c r="B23" s="217"/>
      <c r="C23" s="130" t="s">
        <v>227</v>
      </c>
      <c r="D23" s="97">
        <v>103</v>
      </c>
      <c r="E23" s="97">
        <v>41</v>
      </c>
      <c r="F23" s="98">
        <v>144</v>
      </c>
      <c r="G23" s="38"/>
      <c r="H23" s="40"/>
      <c r="I23" s="41"/>
      <c r="J23" s="41"/>
    </row>
    <row r="24" spans="2:13" ht="12" customHeight="1" x14ac:dyDescent="0.2">
      <c r="B24" s="218"/>
      <c r="C24" s="131" t="s">
        <v>228</v>
      </c>
      <c r="D24" s="132">
        <v>90</v>
      </c>
      <c r="E24" s="132">
        <v>45</v>
      </c>
      <c r="F24" s="133">
        <v>135</v>
      </c>
      <c r="G24" s="38"/>
      <c r="H24" s="40"/>
      <c r="I24" s="41"/>
      <c r="J24" s="41"/>
    </row>
    <row r="25" spans="2:13" ht="12" customHeight="1" x14ac:dyDescent="0.2">
      <c r="B25" s="216" t="s">
        <v>24</v>
      </c>
      <c r="C25" s="134" t="s">
        <v>229</v>
      </c>
      <c r="D25" s="135">
        <v>2002</v>
      </c>
      <c r="E25" s="135">
        <v>3800</v>
      </c>
      <c r="F25" s="136">
        <v>5802</v>
      </c>
      <c r="G25" s="38"/>
      <c r="H25" s="40"/>
      <c r="I25" s="41"/>
      <c r="J25" s="41"/>
    </row>
    <row r="26" spans="2:13" ht="12" customHeight="1" x14ac:dyDescent="0.2">
      <c r="B26" s="217"/>
      <c r="C26" s="130" t="s">
        <v>230</v>
      </c>
      <c r="D26" s="97">
        <v>830</v>
      </c>
      <c r="E26" s="97">
        <v>3229</v>
      </c>
      <c r="F26" s="98">
        <v>4059</v>
      </c>
      <c r="G26" s="38"/>
      <c r="H26" s="40"/>
      <c r="I26" s="41"/>
      <c r="J26" s="41"/>
    </row>
    <row r="27" spans="2:13" ht="12" customHeight="1" x14ac:dyDescent="0.2">
      <c r="B27" s="217"/>
      <c r="C27" s="130" t="s">
        <v>231</v>
      </c>
      <c r="D27" s="97">
        <v>809</v>
      </c>
      <c r="E27" s="97">
        <v>2534</v>
      </c>
      <c r="F27" s="98">
        <v>3343</v>
      </c>
      <c r="G27" s="38"/>
      <c r="H27" s="40"/>
      <c r="I27" s="41"/>
      <c r="J27" s="41"/>
    </row>
    <row r="28" spans="2:13" ht="12" customHeight="1" x14ac:dyDescent="0.2">
      <c r="B28" s="217"/>
      <c r="C28" s="130" t="s">
        <v>232</v>
      </c>
      <c r="D28" s="97">
        <v>963</v>
      </c>
      <c r="E28" s="97">
        <v>1074</v>
      </c>
      <c r="F28" s="98">
        <v>2037</v>
      </c>
      <c r="G28" s="38"/>
      <c r="H28" s="40"/>
      <c r="I28" s="41"/>
      <c r="J28" s="41"/>
    </row>
    <row r="29" spans="2:13" ht="12" customHeight="1" x14ac:dyDescent="0.2">
      <c r="B29" s="217"/>
      <c r="C29" s="130" t="s">
        <v>233</v>
      </c>
      <c r="D29" s="97">
        <v>347</v>
      </c>
      <c r="E29" s="97">
        <v>866</v>
      </c>
      <c r="F29" s="98">
        <v>1213</v>
      </c>
      <c r="G29" s="38"/>
      <c r="H29" s="40"/>
      <c r="I29" s="32"/>
      <c r="J29" s="32"/>
    </row>
    <row r="30" spans="2:13" ht="12" customHeight="1" x14ac:dyDescent="0.2">
      <c r="B30" s="217"/>
      <c r="C30" s="130" t="s">
        <v>234</v>
      </c>
      <c r="D30" s="97">
        <v>266</v>
      </c>
      <c r="E30" s="97">
        <v>692</v>
      </c>
      <c r="F30" s="98">
        <v>958</v>
      </c>
      <c r="G30" s="38"/>
      <c r="H30" s="39"/>
      <c r="I30" s="39"/>
      <c r="J30" s="39"/>
    </row>
    <row r="31" spans="2:13" ht="12" customHeight="1" x14ac:dyDescent="0.2">
      <c r="B31" s="217"/>
      <c r="C31" s="130" t="s">
        <v>235</v>
      </c>
      <c r="D31" s="97">
        <v>188</v>
      </c>
      <c r="E31" s="97">
        <v>588</v>
      </c>
      <c r="F31" s="98">
        <v>776</v>
      </c>
      <c r="G31" s="38"/>
      <c r="H31" s="39"/>
      <c r="I31" s="39"/>
      <c r="J31" s="39"/>
    </row>
    <row r="32" spans="2:13" ht="12" customHeight="1" x14ac:dyDescent="0.2">
      <c r="B32" s="217"/>
      <c r="C32" s="130" t="s">
        <v>236</v>
      </c>
      <c r="D32" s="97">
        <v>112</v>
      </c>
      <c r="E32" s="97">
        <v>300</v>
      </c>
      <c r="F32" s="98">
        <v>412</v>
      </c>
      <c r="G32" s="38"/>
      <c r="H32" s="39"/>
      <c r="I32" s="39"/>
      <c r="J32" s="39"/>
    </row>
    <row r="33" spans="2:10" ht="12" customHeight="1" x14ac:dyDescent="0.2">
      <c r="B33" s="217"/>
      <c r="C33" s="130" t="s">
        <v>237</v>
      </c>
      <c r="D33" s="97">
        <v>92</v>
      </c>
      <c r="E33" s="97">
        <v>269</v>
      </c>
      <c r="F33" s="98">
        <v>361</v>
      </c>
      <c r="G33" s="38"/>
      <c r="H33" s="39"/>
      <c r="I33" s="39"/>
      <c r="J33" s="39"/>
    </row>
    <row r="34" spans="2:10" ht="12" customHeight="1" x14ac:dyDescent="0.2">
      <c r="B34" s="218"/>
      <c r="C34" s="131" t="s">
        <v>238</v>
      </c>
      <c r="D34" s="132">
        <v>28</v>
      </c>
      <c r="E34" s="132">
        <v>247</v>
      </c>
      <c r="F34" s="133">
        <v>275</v>
      </c>
      <c r="G34" s="14"/>
    </row>
    <row r="35" spans="2:10" ht="12" customHeight="1" x14ac:dyDescent="0.2">
      <c r="B35" s="216" t="s">
        <v>25</v>
      </c>
      <c r="C35" s="134" t="s">
        <v>239</v>
      </c>
      <c r="D35" s="135">
        <v>1796</v>
      </c>
      <c r="E35" s="135">
        <v>3209</v>
      </c>
      <c r="F35" s="136">
        <v>5005</v>
      </c>
    </row>
    <row r="36" spans="2:10" ht="12" customHeight="1" x14ac:dyDescent="0.2">
      <c r="B36" s="217"/>
      <c r="C36" s="130" t="s">
        <v>240</v>
      </c>
      <c r="D36" s="97">
        <v>1461</v>
      </c>
      <c r="E36" s="97">
        <v>1867</v>
      </c>
      <c r="F36" s="98">
        <v>3328</v>
      </c>
    </row>
    <row r="37" spans="2:10" ht="12" customHeight="1" x14ac:dyDescent="0.2">
      <c r="B37" s="217"/>
      <c r="C37" s="130" t="s">
        <v>241</v>
      </c>
      <c r="D37" s="97">
        <v>241</v>
      </c>
      <c r="E37" s="97">
        <v>2949</v>
      </c>
      <c r="F37" s="98">
        <v>3190</v>
      </c>
    </row>
    <row r="38" spans="2:10" ht="12" customHeight="1" x14ac:dyDescent="0.2">
      <c r="B38" s="217"/>
      <c r="C38" s="130" t="s">
        <v>242</v>
      </c>
      <c r="D38" s="97">
        <v>1796</v>
      </c>
      <c r="E38" s="97">
        <v>1369</v>
      </c>
      <c r="F38" s="98">
        <v>3165</v>
      </c>
    </row>
    <row r="39" spans="2:10" ht="12" customHeight="1" x14ac:dyDescent="0.2">
      <c r="B39" s="217"/>
      <c r="C39" s="130" t="s">
        <v>243</v>
      </c>
      <c r="D39" s="97">
        <v>1712</v>
      </c>
      <c r="E39" s="97">
        <v>403</v>
      </c>
      <c r="F39" s="98">
        <v>2115</v>
      </c>
    </row>
    <row r="40" spans="2:10" ht="12" customHeight="1" x14ac:dyDescent="0.2">
      <c r="B40" s="217"/>
      <c r="C40" s="130" t="s">
        <v>244</v>
      </c>
      <c r="D40" s="97">
        <v>632</v>
      </c>
      <c r="E40" s="97">
        <v>818</v>
      </c>
      <c r="F40" s="98">
        <v>1450</v>
      </c>
    </row>
    <row r="41" spans="2:10" ht="12" customHeight="1" x14ac:dyDescent="0.2">
      <c r="B41" s="217"/>
      <c r="C41" s="130" t="s">
        <v>245</v>
      </c>
      <c r="D41" s="97">
        <v>708</v>
      </c>
      <c r="E41" s="97">
        <v>534</v>
      </c>
      <c r="F41" s="98">
        <v>1242</v>
      </c>
    </row>
    <row r="42" spans="2:10" ht="12" customHeight="1" x14ac:dyDescent="0.2">
      <c r="B42" s="217"/>
      <c r="C42" s="130" t="s">
        <v>246</v>
      </c>
      <c r="D42" s="97">
        <v>402</v>
      </c>
      <c r="E42" s="97">
        <v>750</v>
      </c>
      <c r="F42" s="98">
        <v>1152</v>
      </c>
    </row>
    <row r="43" spans="2:10" ht="12" customHeight="1" x14ac:dyDescent="0.2">
      <c r="B43" s="217"/>
      <c r="C43" s="130" t="s">
        <v>247</v>
      </c>
      <c r="D43" s="97">
        <v>560</v>
      </c>
      <c r="E43" s="97">
        <v>550</v>
      </c>
      <c r="F43" s="98">
        <v>1110</v>
      </c>
    </row>
    <row r="44" spans="2:10" ht="12" customHeight="1" x14ac:dyDescent="0.2">
      <c r="B44" s="218"/>
      <c r="C44" s="131" t="s">
        <v>248</v>
      </c>
      <c r="D44" s="132">
        <v>211</v>
      </c>
      <c r="E44" s="132">
        <v>853</v>
      </c>
      <c r="F44" s="133">
        <v>1064</v>
      </c>
    </row>
    <row r="45" spans="2:10" ht="12" customHeight="1" x14ac:dyDescent="0.2">
      <c r="B45" s="216" t="s">
        <v>26</v>
      </c>
      <c r="C45" s="134" t="s">
        <v>249</v>
      </c>
      <c r="D45" s="135">
        <v>1200</v>
      </c>
      <c r="E45" s="135">
        <v>115</v>
      </c>
      <c r="F45" s="136">
        <v>1315</v>
      </c>
    </row>
    <row r="46" spans="2:10" ht="12" customHeight="1" x14ac:dyDescent="0.2">
      <c r="B46" s="217"/>
      <c r="C46" s="130" t="s">
        <v>250</v>
      </c>
      <c r="D46" s="97">
        <v>838</v>
      </c>
      <c r="E46" s="97">
        <v>94</v>
      </c>
      <c r="F46" s="98">
        <v>932</v>
      </c>
    </row>
    <row r="47" spans="2:10" ht="12" customHeight="1" x14ac:dyDescent="0.2">
      <c r="B47" s="217"/>
      <c r="C47" s="130" t="s">
        <v>251</v>
      </c>
      <c r="D47" s="97">
        <v>552</v>
      </c>
      <c r="E47" s="97">
        <v>155</v>
      </c>
      <c r="F47" s="98">
        <v>707</v>
      </c>
    </row>
    <row r="48" spans="2:10" ht="12" customHeight="1" x14ac:dyDescent="0.2">
      <c r="B48" s="217"/>
      <c r="C48" s="130" t="s">
        <v>252</v>
      </c>
      <c r="D48" s="97">
        <v>497</v>
      </c>
      <c r="E48" s="97">
        <v>141</v>
      </c>
      <c r="F48" s="98">
        <v>638</v>
      </c>
    </row>
    <row r="49" spans="2:16" ht="12" customHeight="1" x14ac:dyDescent="0.2">
      <c r="B49" s="217"/>
      <c r="C49" s="130" t="s">
        <v>253</v>
      </c>
      <c r="D49" s="97">
        <v>543</v>
      </c>
      <c r="E49" s="97">
        <v>53</v>
      </c>
      <c r="F49" s="98">
        <v>596</v>
      </c>
    </row>
    <row r="50" spans="2:16" ht="12" customHeight="1" x14ac:dyDescent="0.2">
      <c r="B50" s="217"/>
      <c r="C50" s="130" t="s">
        <v>254</v>
      </c>
      <c r="D50" s="97">
        <v>242</v>
      </c>
      <c r="E50" s="97">
        <v>204</v>
      </c>
      <c r="F50" s="98">
        <v>446</v>
      </c>
    </row>
    <row r="51" spans="2:16" ht="12" customHeight="1" x14ac:dyDescent="0.2">
      <c r="B51" s="217"/>
      <c r="C51" s="130" t="s">
        <v>255</v>
      </c>
      <c r="D51" s="97">
        <v>355</v>
      </c>
      <c r="E51" s="97">
        <v>84</v>
      </c>
      <c r="F51" s="98">
        <v>439</v>
      </c>
    </row>
    <row r="52" spans="2:16" ht="12" customHeight="1" x14ac:dyDescent="0.2">
      <c r="B52" s="217"/>
      <c r="C52" s="130" t="s">
        <v>256</v>
      </c>
      <c r="D52" s="97">
        <v>279</v>
      </c>
      <c r="E52" s="97">
        <v>106</v>
      </c>
      <c r="F52" s="98">
        <v>385</v>
      </c>
    </row>
    <row r="53" spans="2:16" ht="12" customHeight="1" x14ac:dyDescent="0.2">
      <c r="B53" s="217"/>
      <c r="C53" s="130" t="s">
        <v>257</v>
      </c>
      <c r="D53" s="97">
        <v>198</v>
      </c>
      <c r="E53" s="97">
        <v>180</v>
      </c>
      <c r="F53" s="98">
        <v>378</v>
      </c>
      <c r="N53" s="84"/>
      <c r="O53" s="84"/>
      <c r="P53" s="84"/>
    </row>
    <row r="54" spans="2:16" ht="12" customHeight="1" x14ac:dyDescent="0.2">
      <c r="B54" s="218"/>
      <c r="C54" s="131" t="s">
        <v>258</v>
      </c>
      <c r="D54" s="132">
        <v>319</v>
      </c>
      <c r="E54" s="132">
        <v>44</v>
      </c>
      <c r="F54" s="133">
        <v>363</v>
      </c>
      <c r="N54" s="84"/>
      <c r="O54" s="84"/>
      <c r="P54" s="84"/>
    </row>
    <row r="55" spans="2:16" ht="17.45" customHeight="1" x14ac:dyDescent="0.2">
      <c r="B55" s="187" t="s">
        <v>322</v>
      </c>
      <c r="D55" s="14"/>
      <c r="E55" s="14"/>
      <c r="F55" s="14"/>
      <c r="G55" s="14"/>
      <c r="N55" s="84"/>
      <c r="O55" s="84"/>
      <c r="P55" s="84"/>
    </row>
    <row r="56" spans="2:16" x14ac:dyDescent="0.2">
      <c r="D56" s="14"/>
      <c r="E56" s="14"/>
      <c r="F56" s="14"/>
      <c r="G56" s="14"/>
    </row>
    <row r="57" spans="2:16" x14ac:dyDescent="0.2">
      <c r="D57" s="14"/>
      <c r="E57" s="14"/>
      <c r="F57" s="14"/>
      <c r="G57" s="14"/>
    </row>
    <row r="58" spans="2:16" x14ac:dyDescent="0.2">
      <c r="B58" s="91"/>
      <c r="D58" s="14"/>
      <c r="E58" s="14"/>
      <c r="F58" s="14"/>
      <c r="G58" s="14"/>
      <c r="M58" s="65"/>
    </row>
    <row r="59" spans="2:16" x14ac:dyDescent="0.2">
      <c r="D59" s="14"/>
      <c r="E59" s="14"/>
      <c r="F59" s="14"/>
      <c r="G59" s="14"/>
      <c r="M59" s="65"/>
    </row>
    <row r="60" spans="2:16" x14ac:dyDescent="0.2">
      <c r="D60" s="14"/>
      <c r="E60" s="14"/>
      <c r="F60" s="14"/>
      <c r="G60" s="14"/>
      <c r="M60" s="65"/>
    </row>
    <row r="61" spans="2:16" x14ac:dyDescent="0.2">
      <c r="D61" s="14"/>
      <c r="E61" s="14"/>
      <c r="F61" s="14"/>
      <c r="G61" s="14"/>
      <c r="M61" s="65"/>
    </row>
    <row r="62" spans="2:16" x14ac:dyDescent="0.2">
      <c r="D62" s="14"/>
      <c r="E62" s="14"/>
      <c r="F62" s="14"/>
      <c r="G62" s="14"/>
      <c r="M62" s="65"/>
    </row>
    <row r="63" spans="2:16" x14ac:dyDescent="0.2">
      <c r="D63" s="14"/>
      <c r="E63" s="14"/>
      <c r="F63" s="14"/>
      <c r="G63" s="14"/>
      <c r="M63" s="65"/>
    </row>
    <row r="64" spans="2:16" x14ac:dyDescent="0.2">
      <c r="M64" s="65"/>
    </row>
    <row r="65" spans="13:13" x14ac:dyDescent="0.2">
      <c r="M65" s="65"/>
    </row>
    <row r="66" spans="13:13" x14ac:dyDescent="0.2">
      <c r="M66" s="65"/>
    </row>
    <row r="67" spans="13:13" x14ac:dyDescent="0.2">
      <c r="M67" s="65"/>
    </row>
    <row r="68" spans="13:13" x14ac:dyDescent="0.2">
      <c r="M68" s="65"/>
    </row>
  </sheetData>
  <mergeCells count="10">
    <mergeCell ref="F3:F4"/>
    <mergeCell ref="B3:B4"/>
    <mergeCell ref="C3:C4"/>
    <mergeCell ref="D3:D4"/>
    <mergeCell ref="E3:E4"/>
    <mergeCell ref="B45:B54"/>
    <mergeCell ref="B5:B14"/>
    <mergeCell ref="B15:B24"/>
    <mergeCell ref="B25:B34"/>
    <mergeCell ref="B35:B44"/>
  </mergeCells>
  <phoneticPr fontId="11" type="noConversion"/>
  <pageMargins left="0.59055118110236227" right="0.59055118110236227" top="0.91" bottom="0.59055118110236227" header="0" footer="0"/>
  <pageSetup paperSize="9" scale="72" fitToHeight="2" orientation="landscape" r:id="rId1"/>
  <headerFooter alignWithMargins="0">
    <oddHeader>&amp;L&amp;G</oddHeader>
    <oddFooter>&amp;L&amp;8&amp;G
Estructura de la enseñanza universitaria en Andalucía Curso 2015-2016&amp;R
&amp;8Capítulo II</oddFooter>
  </headerFooter>
  <rowBreaks count="1" manualBreakCount="1">
    <brk id="55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22</vt:i4>
      </vt:variant>
    </vt:vector>
  </HeadingPairs>
  <TitlesOfParts>
    <vt:vector size="45" baseType="lpstr">
      <vt:lpstr>Capítulo 2</vt:lpstr>
      <vt:lpstr>Índice</vt:lpstr>
      <vt:lpstr>Tabla y Gráfico 2.1</vt:lpstr>
      <vt:lpstr>Tabla y Gráfico 2.2</vt:lpstr>
      <vt:lpstr>Tabla y Gráfico 2.3</vt:lpstr>
      <vt:lpstr>Tabla y Gráfico 2.4</vt:lpstr>
      <vt:lpstr>Tabla y Gráfico 2.5</vt:lpstr>
      <vt:lpstr>Grados</vt:lpstr>
      <vt:lpstr>Tabla 2.6</vt:lpstr>
      <vt:lpstr>Gráfico 2.6</vt:lpstr>
      <vt:lpstr>Tabla 2.7</vt:lpstr>
      <vt:lpstr>Gráfico 2.7</vt:lpstr>
      <vt:lpstr>Tabla 2.8</vt:lpstr>
      <vt:lpstr>Tabla 2.9</vt:lpstr>
      <vt:lpstr>Gráfico 2.8</vt:lpstr>
      <vt:lpstr>Tabla 2.10</vt:lpstr>
      <vt:lpstr>Gráfico 2.9</vt:lpstr>
      <vt:lpstr>Tabla 2.11</vt:lpstr>
      <vt:lpstr>Tabla 2.12</vt:lpstr>
      <vt:lpstr>Gráfico 2.10</vt:lpstr>
      <vt:lpstr>Gráfico 2.12.b</vt:lpstr>
      <vt:lpstr>Tabla 2.13</vt:lpstr>
      <vt:lpstr>Gráfico 2.11</vt:lpstr>
      <vt:lpstr>'Capítulo 2'!Área_de_impresión</vt:lpstr>
      <vt:lpstr>'Gráfico 2.10'!Área_de_impresión</vt:lpstr>
      <vt:lpstr>'Gráfico 2.11'!Área_de_impresión</vt:lpstr>
      <vt:lpstr>'Gráfico 2.12.b'!Área_de_impresión</vt:lpstr>
      <vt:lpstr>'Gráfico 2.6'!Área_de_impresión</vt:lpstr>
      <vt:lpstr>'Gráfico 2.7'!Área_de_impresión</vt:lpstr>
      <vt:lpstr>'Gráfico 2.8'!Área_de_impresión</vt:lpstr>
      <vt:lpstr>'Gráfico 2.9'!Área_de_impresión</vt:lpstr>
      <vt:lpstr>Índice!Área_de_impresión</vt:lpstr>
      <vt:lpstr>'Tabla 2.10'!Área_de_impresión</vt:lpstr>
      <vt:lpstr>'Tabla 2.11'!Área_de_impresión</vt:lpstr>
      <vt:lpstr>'Tabla 2.12'!Área_de_impresión</vt:lpstr>
      <vt:lpstr>'Tabla 2.13'!Área_de_impresión</vt:lpstr>
      <vt:lpstr>'Tabla 2.6'!Área_de_impresión</vt:lpstr>
      <vt:lpstr>'Tabla 2.7'!Área_de_impresión</vt:lpstr>
      <vt:lpstr>'Tabla 2.8'!Área_de_impresión</vt:lpstr>
      <vt:lpstr>'Tabla 2.9'!Área_de_impresión</vt:lpstr>
      <vt:lpstr>'Tabla y Gráfico 2.1'!Área_de_impresión</vt:lpstr>
      <vt:lpstr>'Tabla y Gráfico 2.2'!Área_de_impresión</vt:lpstr>
      <vt:lpstr>'Tabla y Gráfico 2.3'!Área_de_impresión</vt:lpstr>
      <vt:lpstr>'Tabla y Gráfico 2.4'!Área_de_impresión</vt:lpstr>
      <vt:lpstr>'Tabla y Gráfico 2.5'!Área_de_impresión</vt:lpstr>
    </vt:vector>
  </TitlesOfParts>
  <Company>Dark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rosarioc.barea.ext</dc:creator>
  <cp:lastModifiedBy>Usuario de Windows</cp:lastModifiedBy>
  <cp:lastPrinted>2016-11-15T14:09:19Z</cp:lastPrinted>
  <dcterms:created xsi:type="dcterms:W3CDTF">2008-03-26T08:13:38Z</dcterms:created>
  <dcterms:modified xsi:type="dcterms:W3CDTF">2016-11-16T14:38:37Z</dcterms:modified>
</cp:coreProperties>
</file>