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5.png" ContentType="image/png"/>
  <Override PartName="/xl/media/image6.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escripción e Índice" sheetId="1" state="visible" r:id="rId2"/>
    <sheet name="I. Indicaciones de cumplimentación" sheetId="2" state="visible" r:id="rId3"/>
    <sheet name="II. 4.1. a) Costes de personal" sheetId="3" state="visible" r:id="rId4"/>
    <sheet name="III. 4.1. b) Resto de costes" sheetId="4" state="visible" r:id="rId5"/>
    <sheet name="IV. Indicaciones Ejemplo 4.1. a) Coste de Personal " sheetId="5" state="visible" r:id="rId6"/>
    <sheet name="V. Ejemplo 4.1. a) Coste de personal" sheetId="6" state="visible" r:id="rId7"/>
  </sheets>
  <definedNames>
    <definedName function="false" hidden="false" localSheetId="1" name="_xlnm.Print_Area" vbProcedure="false">'I. Indicaciones de cumplimentación'!$B$3:$B$41</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<sst xmlns="http://schemas.openxmlformats.org/spreadsheetml/2006/main" count="233" uniqueCount="149">
  <si>
    <t xml:space="preserve">1. Descripción:</t>
  </si>
  <si>
    <t xml:space="preserve">Introducción:</t>
  </si>
  <si>
    <r>
      <rPr>
        <b val="true"/>
        <sz val="16"/>
        <rFont val="Calibri"/>
        <family val="2"/>
        <charset val="1"/>
      </rPr>
      <t xml:space="preserve">El presente modelo </t>
    </r>
    <r>
      <rPr>
        <b val="true"/>
        <u val="single"/>
        <sz val="16"/>
        <rFont val="Calibri"/>
        <family val="2"/>
        <charset val="1"/>
      </rPr>
      <t xml:space="preserve">pretende ser una GUÍA para la ELABORACIÓN de los PRESUPUESTOS DETALLADOS DEL PROYECTO </t>
    </r>
    <r>
      <rPr>
        <b val="true"/>
        <sz val="16"/>
        <rFont val="Calibri"/>
        <family val="2"/>
        <charset val="1"/>
      </rPr>
      <t xml:space="preserve">dirigida al funcionamiento de Grupos Operativos, según se indica en el apartado 5º del punto 5 del cuadro resumen de las Bases Reguladoras (Orden de 7 de julio de 2020, en adelante BBRR).</t>
    </r>
  </si>
  <si>
    <r>
      <rPr>
        <sz val="14"/>
        <rFont val="Calibri"/>
        <family val="2"/>
        <charset val="1"/>
      </rPr>
      <t xml:space="preserve">El presente modelo </t>
    </r>
    <r>
      <rPr>
        <u val="single"/>
        <sz val="16"/>
        <rFont val="Calibri"/>
        <family val="2"/>
        <charset val="1"/>
      </rPr>
      <t xml:space="preserve">pretende ser una AYUDA a la hora de ELABORAR los PRESUPUESTOS DETALLADOS DEL PROYECTO</t>
    </r>
    <r>
      <rPr>
        <sz val="14"/>
        <rFont val="Calibri"/>
        <family val="2"/>
        <charset val="1"/>
      </rPr>
      <t xml:space="preserve"> según indica el apartado 5º del punto 5 del cuadro resumen de las Bases Reguladoras (Orden de 7 de julio de 2020, en adelante BBRR).</t>
    </r>
  </si>
  <si>
    <r>
      <rPr>
        <sz val="14"/>
        <rFont val="Calibri"/>
        <family val="2"/>
        <charset val="1"/>
      </rPr>
      <t xml:space="preserve">Las </t>
    </r>
    <r>
      <rPr>
        <u val="single"/>
        <sz val="14"/>
        <rFont val="Calibri"/>
        <family val="2"/>
        <charset val="1"/>
      </rPr>
      <t xml:space="preserve">hojas de cálculo</t>
    </r>
    <r>
      <rPr>
        <b val="true"/>
        <sz val="14"/>
        <rFont val="Calibri"/>
        <family val="2"/>
        <charset val="1"/>
      </rPr>
      <t xml:space="preserve">, </t>
    </r>
    <r>
      <rPr>
        <sz val="14"/>
        <rFont val="Calibri"/>
        <family val="2"/>
        <charset val="1"/>
      </rPr>
      <t xml:space="preserve">se ajustan a lo establecido en las BBRR y proporcionan ayuda para determinar los </t>
    </r>
    <r>
      <rPr>
        <u val="single"/>
        <sz val="14"/>
        <rFont val="Calibri"/>
        <family val="2"/>
        <charset val="1"/>
      </rPr>
      <t xml:space="preserve">GASTOS  SUBVENCIONABLES</t>
    </r>
    <r>
      <rPr>
        <sz val="14"/>
        <rFont val="Calibri"/>
        <family val="2"/>
        <charset val="1"/>
      </rPr>
      <t xml:space="preserve">, así como las limitaciones de coste horario que se indican en la convocatoria de ayuda (Orden de 22 de diciembre de 2022):</t>
    </r>
  </si>
  <si>
    <r>
      <rPr>
        <sz val="14"/>
        <rFont val="Calibri"/>
        <family val="2"/>
        <charset val="1"/>
      </rPr>
      <t xml:space="preserve">Se han desarrollado dos hojas de cálculo que se ajustan a lo establecido en las BBRR para la determinación de los </t>
    </r>
    <r>
      <rPr>
        <u val="single"/>
        <sz val="14"/>
        <rFont val="Calibri"/>
        <family val="2"/>
        <charset val="1"/>
      </rPr>
      <t xml:space="preserve">GASTOS  SUBVENCIONABLES</t>
    </r>
    <r>
      <rPr>
        <sz val="14"/>
        <rFont val="Calibri"/>
        <family val="2"/>
        <charset val="1"/>
      </rPr>
      <t xml:space="preserve">, así como a las limitaciones de coste horario que se indican en la convocatoria de ayuda (Orden de 22 de diciembre de 2022):</t>
    </r>
  </si>
  <si>
    <r>
      <rPr>
        <b val="true"/>
        <sz val="12"/>
        <rFont val="Calibri"/>
        <family val="2"/>
        <charset val="1"/>
      </rPr>
      <t xml:space="preserve">4.1. a) Costes de personal</t>
    </r>
    <r>
      <rPr>
        <sz val="12"/>
        <rFont val="Calibri"/>
        <family val="2"/>
        <charset val="1"/>
      </rPr>
      <t xml:space="preserve"> (ver </t>
    </r>
    <r>
      <rPr>
        <u val="single"/>
        <sz val="12"/>
        <rFont val="Calibri"/>
        <family val="2"/>
        <charset val="1"/>
      </rPr>
      <t xml:space="preserve">apartado 4. subapartado 1. opción a</t>
    </r>
    <r>
      <rPr>
        <sz val="12"/>
        <rFont val="Calibri"/>
        <family val="2"/>
        <charset val="1"/>
      </rPr>
      <t xml:space="preserve"> del cuadro resumen de las BBRR).            </t>
    </r>
    <r>
      <rPr>
        <sz val="12"/>
        <rFont val="Arial"/>
        <family val="2"/>
        <charset val="1"/>
      </rPr>
      <t xml:space="preserve">       </t>
    </r>
  </si>
  <si>
    <t xml:space="preserve">Hoja de cálculo que permitirá la elaboración del cálculo del coste de personal total subvencionable en cada una de las fases y actividades del proyecto. </t>
  </si>
  <si>
    <r>
      <rPr>
        <b val="true"/>
        <sz val="12"/>
        <rFont val="Calibri"/>
        <family val="2"/>
        <charset val="1"/>
      </rPr>
      <t xml:space="preserve">4.1. b) Resto de costes</t>
    </r>
    <r>
      <rPr>
        <sz val="12"/>
        <rFont val="Calibri"/>
        <family val="2"/>
        <charset val="1"/>
      </rPr>
      <t xml:space="preserve"> (ver </t>
    </r>
    <r>
      <rPr>
        <u val="single"/>
        <sz val="12"/>
        <rFont val="Calibri"/>
        <family val="2"/>
        <charset val="1"/>
      </rPr>
      <t xml:space="preserve">apartado 4. subapartado 1. opción b</t>
    </r>
    <r>
      <rPr>
        <sz val="12"/>
        <rFont val="Calibri"/>
        <family val="2"/>
        <charset val="1"/>
      </rPr>
      <t xml:space="preserve"> del cuadro resumen de las BBRR).                     </t>
    </r>
  </si>
  <si>
    <t xml:space="preserve">Hoja de cálculo donde se deberá indicar una breve descripción del resto de los costes subvencionables del proyecto. Este coste se establecerá como un tipo fijo del 40% de los gastos directos de personal subvencionable para la totalidad del proyecto.</t>
  </si>
  <si>
    <t xml:space="preserve">Normativa:</t>
  </si>
  <si>
    <t xml:space="preserve">Orden de 7 de julio de 2020.</t>
  </si>
  <si>
    <r>
      <rPr>
        <i val="true"/>
        <sz val="12"/>
        <color rgb="FF000000"/>
        <rFont val="Calibri"/>
        <family val="2"/>
        <charset val="1"/>
      </rPr>
      <t xml:space="preserve">Bases reguladoras para la concesión de subvenciones al funcionamiento de Grupos Operativos en los sectores agrícola, alimentario y forestal en Andalucía.</t>
    </r>
    <r>
      <rPr>
        <sz val="12"/>
        <color rgb="FF000000"/>
        <rFont val="Calibri"/>
        <family val="2"/>
        <charset val="1"/>
      </rPr>
      <t xml:space="preserve"> (Publicado en el BOJA  n.º 134, 14 de julio de 2020). modificado por la </t>
    </r>
    <r>
      <rPr>
        <i val="true"/>
        <sz val="12"/>
        <color rgb="FF000000"/>
        <rFont val="Calibri"/>
        <family val="2"/>
        <charset val="1"/>
      </rPr>
      <t xml:space="preserve">Orden de 7 de octubre de 2021</t>
    </r>
    <r>
      <rPr>
        <sz val="12"/>
        <color rgb="FF000000"/>
        <rFont val="Calibri"/>
        <family val="2"/>
        <charset val="1"/>
      </rPr>
      <t xml:space="preserve"> y la </t>
    </r>
    <r>
      <rPr>
        <i val="true"/>
        <sz val="12"/>
        <color rgb="FF000000"/>
        <rFont val="Calibri"/>
        <family val="2"/>
        <charset val="1"/>
      </rPr>
      <t xml:space="preserve">Orden de 21 de diciembre de 2022</t>
    </r>
    <r>
      <rPr>
        <sz val="12"/>
        <color rgb="FF000000"/>
        <rFont val="Calibri"/>
        <family val="2"/>
        <charset val="1"/>
      </rPr>
      <t xml:space="preserve">.</t>
    </r>
  </si>
  <si>
    <r>
      <rPr>
        <i val="true"/>
        <sz val="12"/>
        <color rgb="FF000000"/>
        <rFont val="Calibri"/>
        <family val="2"/>
        <charset val="1"/>
      </rPr>
      <t xml:space="preserve">Bases reguladoras para la concesión de subvenciones al funcionamiento de Grupos Operativos en los sectores agrícola, alimentario y forestal en Andalucía.</t>
    </r>
    <r>
      <rPr>
        <sz val="12"/>
        <color rgb="FF000000"/>
        <rFont val="Calibri"/>
        <family val="2"/>
        <charset val="1"/>
      </rPr>
      <t xml:space="preserve"> (Publicado en el BOJA  n.º 134, 14 de julio de 2020).</t>
    </r>
  </si>
  <si>
    <t xml:space="preserve">Orden de 22 de diciembre de 2022.</t>
  </si>
  <si>
    <r>
      <rPr>
        <i val="true"/>
        <sz val="12"/>
        <color rgb="FF000000"/>
        <rFont val="Calibri"/>
        <family val="2"/>
        <charset val="1"/>
      </rPr>
      <t xml:space="preserve">Por la que se efectúa convocatoria en régimen de concurrencia competitiva, para el ejercicio 2022, de las ayudas dirigidas al funcionamiento de Grupos Operativos de la Asociación Europea de Innovación (AEI) en materia de productividad y sostenibilidad agrícolas, para la realización de proyectos piloto y el desarrollo de nuevos productos, prácticas, procesos y tecnologías en los sectores agrícola, alimentario y forestal, en el marco del Programa de Desarrollo Rural de Andalucía 2014-2022, al amparo de la Orden de 7 de julio de 2020, de la Consejería de Agricultura, Ganadería, Pesca y Desarrollo Sostenible (submedida 16.1, operaciones 16.1.2 y 16.1.3). </t>
    </r>
    <r>
      <rPr>
        <sz val="12"/>
        <color rgb="FF000000"/>
        <rFont val="Calibri"/>
        <family val="2"/>
        <charset val="1"/>
      </rPr>
      <t xml:space="preserve">(Publicado en el BOJA N.º 6, 11 de enero de 2023).</t>
    </r>
  </si>
  <si>
    <r>
      <rPr>
        <i val="true"/>
        <sz val="12"/>
        <color rgb="FF000000"/>
        <rFont val="Calibri"/>
        <family val="2"/>
        <charset val="1"/>
      </rPr>
      <t xml:space="preserve">por la que se efectúa convocatoria en régimen de concurrencia competitiva, para el ejercicio 2022, de las ayudas dirigidas al funcionamiento de Grupos Operativos de la Asociación Europea de Innovación (AEI) en materia de productividad y sostenibilidad agrícolas, para la realización de proyectos piloto y el desarrollo de nuevos productos, prácticas, procesos y tecnologías en los sectores agrícola, alimentario y forestal, en el marco del Programa de Desarrollo Rural de Andalucía 2014-2022, al amparo de la Orden de 7 de julio de 2020, de la Consejería de Agricultura, Ganadería, Pesca y Desarrollo Sostenible (submedida 16.1, operaciones 16.1.2 y 16.1.3). </t>
    </r>
    <r>
      <rPr>
        <sz val="12"/>
        <color rgb="FF000000"/>
        <rFont val="Calibri"/>
        <family val="2"/>
        <charset val="1"/>
      </rPr>
      <t xml:space="preserve">(Publicado en el BOJA N.º 6, 11 de enero de 2023).</t>
    </r>
  </si>
  <si>
    <t xml:space="preserve">Nota: En la página web de la Consejería de Agricultura Pesca, Agua y Desarrollo Rural de la Dirección General de Industrias, Innovación y Cadena Agroalimentaria en el apartado de Ayudas a Grupos operativos de la Asociación Europea de Innovación, se encuentran enlaces de descarga de la normativa referida “https://juntadeandalucia.es/servicios/sede/tramites/procedimientos/detalle/19810/normativa.html#toc-normativa”.</t>
  </si>
  <si>
    <t xml:space="preserve">2. Índice:</t>
  </si>
  <si>
    <t xml:space="preserve">Indice:</t>
  </si>
  <si>
    <t xml:space="preserve">I.</t>
  </si>
  <si>
    <t xml:space="preserve">Indicaciones de cumplimentación.</t>
  </si>
  <si>
    <t xml:space="preserve">II.</t>
  </si>
  <si>
    <t xml:space="preserve">4.1. a) Costes de personal.                   </t>
  </si>
  <si>
    <t xml:space="preserve">III.</t>
  </si>
  <si>
    <t xml:space="preserve">4.1. b) Resto de costes.               </t>
  </si>
  <si>
    <t xml:space="preserve">IV.</t>
  </si>
  <si>
    <t xml:space="preserve">Aclaraciones ejemplo práctico cumplimentado 4.1. a) Coste de personal</t>
  </si>
  <si>
    <t xml:space="preserve">V.</t>
  </si>
  <si>
    <t xml:space="preserve">Ejemplo práctico cumplimentado 4.1. a) Coste de personal.</t>
  </si>
  <si>
    <t xml:space="preserve">INDICACIONES DE CUMPLIMENTACIÓN.</t>
  </si>
  <si>
    <t xml:space="preserve">4.1. a) Costes de personal.</t>
  </si>
  <si>
    <t xml:space="preserve">* Se deberá de cumplimentar para cada entidad beneficiaria un cuadro 4.1. a y 4.1. b.</t>
  </si>
  <si>
    <t xml:space="preserve">* Datos de la Entidad Beneficiaria.</t>
  </si>
  <si>
    <r>
      <rPr>
        <b val="true"/>
        <sz val="10"/>
        <rFont val="Calibri"/>
        <family val="2"/>
        <charset val="1"/>
      </rPr>
      <t xml:space="preserve">  Apellidos y Nombre </t>
    </r>
    <r>
      <rPr>
        <sz val="10"/>
        <rFont val="Calibri"/>
        <family val="2"/>
        <charset val="1"/>
      </rPr>
      <t xml:space="preserve">de la persona física </t>
    </r>
    <r>
      <rPr>
        <b val="true"/>
        <sz val="10"/>
        <rFont val="Calibri"/>
        <family val="2"/>
        <charset val="1"/>
      </rPr>
      <t xml:space="preserve">o Razón Social de la </t>
    </r>
    <r>
      <rPr>
        <sz val="10"/>
        <rFont val="Calibri"/>
        <family val="2"/>
        <charset val="1"/>
      </rPr>
      <t xml:space="preserve">persona jurídica.</t>
    </r>
  </si>
  <si>
    <r>
      <rPr>
        <b val="true"/>
        <sz val="10"/>
        <rFont val="Calibri"/>
        <family val="2"/>
        <charset val="1"/>
      </rPr>
      <t xml:space="preserve">  DNI/NIE/NIF: </t>
    </r>
    <r>
      <rPr>
        <sz val="10"/>
        <rFont val="Calibri"/>
        <family val="2"/>
        <charset val="1"/>
      </rPr>
      <t xml:space="preserve">DNI - Documento nacional de identidad, NIE - Número del DNI, NIF - número de identificación fiscal.</t>
    </r>
  </si>
  <si>
    <r>
      <rPr>
        <b val="true"/>
        <sz val="10"/>
        <color rgb="FF000000"/>
        <rFont val="Calibri"/>
        <family val="2"/>
        <charset val="1"/>
      </rPr>
      <t xml:space="preserve">  Perfil y Tipo: </t>
    </r>
    <r>
      <rPr>
        <sz val="10"/>
        <color rgb="FF000000"/>
        <rFont val="Calibri"/>
        <family val="2"/>
        <charset val="1"/>
      </rPr>
      <t xml:space="preserve">Los miembros de cada agrupación deberán seleccionar correctamente el perfil (a, b o c) y el tipo (a.1 al a.6, b.1 al b.7 o c.1 al c4). Estos datos se pueden consultar en el apartado primero del cuadro resumen de las BBRR. </t>
    </r>
  </si>
  <si>
    <r>
      <rPr>
        <b val="true"/>
        <sz val="10"/>
        <color rgb="FFFF0000"/>
        <rFont val="Calibri"/>
        <family val="2"/>
        <charset val="1"/>
      </rPr>
      <t xml:space="preserve">  NOTA: Es esencial que cada entidad identifique su perfil </t>
    </r>
    <r>
      <rPr>
        <b val="true"/>
        <u val="single"/>
        <sz val="10"/>
        <color rgb="FFFF0000"/>
        <rFont val="Calibri"/>
        <family val="2"/>
        <charset val="1"/>
      </rPr>
      <t xml:space="preserve">correctamente</t>
    </r>
    <r>
      <rPr>
        <b val="true"/>
        <sz val="10"/>
        <color rgb="FFFF0000"/>
        <rFont val="Calibri"/>
        <family val="2"/>
        <charset val="1"/>
      </rPr>
      <t xml:space="preserve"> (</t>
    </r>
    <r>
      <rPr>
        <b val="true"/>
        <u val="single"/>
        <sz val="10"/>
        <color rgb="FFFF0000"/>
        <rFont val="Calibri"/>
        <family val="2"/>
        <charset val="1"/>
      </rPr>
      <t xml:space="preserve">a) sector agroalimentario y forestal, b) sector investigador y tecnológico  y c) otras entidades).</t>
    </r>
  </si>
  <si>
    <r>
      <rPr>
        <b val="true"/>
        <sz val="10"/>
        <rFont val="Calibri"/>
        <family val="2"/>
        <charset val="1"/>
      </rPr>
      <t xml:space="preserve">* Fases del proyecto:
</t>
    </r>
    <r>
      <rPr>
        <sz val="10"/>
        <rFont val="Calibri"/>
        <family val="2"/>
        <charset val="1"/>
      </rPr>
      <t xml:space="preserve">- Fase documental.
- Fase de experimental o de campo.
- Fase de redacción del informe final del proyecto.
- Fase de divulgación.
</t>
    </r>
    <r>
      <rPr>
        <b val="true"/>
        <sz val="10"/>
        <rFont val="Calibri"/>
        <family val="2"/>
        <charset val="1"/>
      </rPr>
      <t xml:space="preserve">
</t>
    </r>
  </si>
  <si>
    <r>
      <rPr>
        <b val="true"/>
        <sz val="10"/>
        <rFont val="Calibri"/>
        <family val="2"/>
        <charset val="1"/>
      </rPr>
      <t xml:space="preserve">* Acción → </t>
    </r>
    <r>
      <rPr>
        <sz val="10"/>
        <rFont val="Calibri"/>
        <family val="2"/>
        <charset val="1"/>
      </rPr>
      <t xml:space="preserve">Se rellenarán tantas acciones como tenga cada una de las fases del proyecto.</t>
    </r>
  </si>
  <si>
    <r>
      <rPr>
        <b val="true"/>
        <sz val="10"/>
        <color rgb="FF000000"/>
        <rFont val="Calibri"/>
        <family val="2"/>
        <charset val="1"/>
      </rPr>
      <t xml:space="preserve">* Descripción → </t>
    </r>
    <r>
      <rPr>
        <sz val="10"/>
        <color rgb="FF000000"/>
        <rFont val="Calibri"/>
        <family val="2"/>
        <charset val="1"/>
      </rPr>
      <t xml:space="preserve">Se describirán brevemente las tareas a realizar en cada una de las acciones de las diferentes fases del proyecto.</t>
    </r>
  </si>
  <si>
    <r>
      <rPr>
        <b val="true"/>
        <sz val="10"/>
        <color rgb="FF000000"/>
        <rFont val="Calibri"/>
        <family val="2"/>
        <charset val="1"/>
      </rPr>
      <t xml:space="preserve">1. Trabajador → </t>
    </r>
    <r>
      <rPr>
        <sz val="10"/>
        <color rgb="FF000000"/>
        <rFont val="Calibri"/>
        <family val="2"/>
        <charset val="1"/>
      </rPr>
      <t xml:space="preserve"> Dentro de cada acción se detallarán cada uno de los trabajadores que participa en cada acción definida anteriormente. No es preciso identificar con nombre y apellidos a cada trabajador (ya que se trata de una estimación
 del trabajo previsto), incluso si dentro de una misma acción participan más de un trabajador que pertenece a la misma categoría laboral y tiene exactamente el mismo salario, se puede anotar en la misma fila el número de horas agregadas
 Que trabajarían todos.</t>
    </r>
  </si>
  <si>
    <r>
      <rPr>
        <b val="true"/>
        <sz val="10"/>
        <color rgb="FF000000"/>
        <rFont val="Calibri"/>
        <family val="2"/>
        <charset val="1"/>
      </rPr>
      <t xml:space="preserve">2.</t>
    </r>
    <r>
      <rPr>
        <sz val="10"/>
        <color rgb="FF000000"/>
        <rFont val="Calibri"/>
        <family val="2"/>
        <charset val="1"/>
      </rPr>
      <t xml:space="preserve"> </t>
    </r>
    <r>
      <rPr>
        <b val="true"/>
        <sz val="10"/>
        <color rgb="FF000000"/>
        <rFont val="Calibri"/>
        <family val="2"/>
        <charset val="1"/>
      </rPr>
      <t xml:space="preserve">Categoría profesional/ grupo → </t>
    </r>
    <r>
      <rPr>
        <sz val="10"/>
        <color rgb="FF000000"/>
        <rFont val="Calibri"/>
        <family val="2"/>
        <charset val="1"/>
      </rPr>
      <t xml:space="preserve"> Se detallará la categoría profesional o grupo al que pertenece el trabajador/es (Apartado Octavo. Coste de Referencia - Orden de 22 de diciembre de 2022).</t>
    </r>
  </si>
  <si>
    <r>
      <rPr>
        <sz val="10"/>
        <color rgb="FF000000"/>
        <rFont val="Calibri"/>
        <family val="2"/>
        <charset val="1"/>
      </rPr>
      <t xml:space="preserve">El cuadro siguiente (publicado en el apartado octavo de la citada) recoge las categorías profesionales de los perfiles </t>
    </r>
    <r>
      <rPr>
        <u val="single"/>
        <sz val="10"/>
        <color rgb="FF000000"/>
        <rFont val="Calibri"/>
        <family val="2"/>
        <charset val="1"/>
      </rPr>
      <t xml:space="preserve">a) sector agroalimentario y forestal  y c) otras entidades</t>
    </r>
    <r>
      <rPr>
        <sz val="10"/>
        <color rgb="FF000000"/>
        <rFont val="Calibri"/>
        <family val="2"/>
        <charset val="1"/>
      </rPr>
      <t xml:space="preserve">  - apartado 1. del cuadro resumen de las BBRR. </t>
    </r>
  </si>
  <si>
    <t xml:space="preserve">
</t>
  </si>
  <si>
    <r>
      <rPr>
        <sz val="10"/>
        <color rgb="FF000000"/>
        <rFont val="Calibri"/>
        <family val="2"/>
        <charset val="1"/>
      </rPr>
      <t xml:space="preserve">El cuadro siguiente (publicado en el apartado octavo de la citada orden) recoge las categorías profesionales de los perfiles </t>
    </r>
    <r>
      <rPr>
        <u val="single"/>
        <sz val="10"/>
        <color rgb="FF000000"/>
        <rFont val="Calibri"/>
        <family val="2"/>
        <charset val="1"/>
      </rPr>
      <t xml:space="preserve">b) sector investigador y tecnológico</t>
    </r>
    <r>
      <rPr>
        <sz val="10"/>
        <color rgb="FF000000"/>
        <rFont val="Calibri"/>
        <family val="2"/>
        <charset val="1"/>
      </rPr>
      <t xml:space="preserve"> - apartado 1. del cuadro resumen de las BBRR.</t>
    </r>
  </si>
  <si>
    <t xml:space="preserve">
</t>
  </si>
  <si>
    <r>
      <rPr>
        <b val="true"/>
        <sz val="10"/>
        <color rgb="FF000000"/>
        <rFont val="Calibri"/>
        <family val="2"/>
        <charset val="1"/>
      </rPr>
      <t xml:space="preserve">3.</t>
    </r>
    <r>
      <rPr>
        <sz val="10"/>
        <color rgb="FF000000"/>
        <rFont val="Calibri"/>
        <family val="2"/>
        <charset val="1"/>
      </rPr>
      <t xml:space="preserve"> </t>
    </r>
    <r>
      <rPr>
        <b val="true"/>
        <sz val="10"/>
        <color rgb="FF000000"/>
        <rFont val="Calibri"/>
        <family val="2"/>
        <charset val="1"/>
      </rPr>
      <t xml:space="preserve">Costes brutos de empleo anuales (€) → </t>
    </r>
    <r>
      <rPr>
        <sz val="10"/>
        <color rgb="FF000000"/>
        <rFont val="Calibri"/>
        <family val="2"/>
        <charset val="1"/>
      </rPr>
      <t xml:space="preserve"> Salario bruto </t>
    </r>
    <r>
      <rPr>
        <u val="single"/>
        <sz val="10"/>
        <color rgb="FF000000"/>
        <rFont val="Calibri"/>
        <family val="2"/>
        <charset val="1"/>
      </rPr>
      <t xml:space="preserve">anual</t>
    </r>
    <r>
      <rPr>
        <sz val="10"/>
        <color rgb="FF000000"/>
        <rFont val="Calibri"/>
        <family val="2"/>
        <charset val="1"/>
      </rPr>
      <t xml:space="preserve"> que paga la empresa al trabajador, </t>
    </r>
    <r>
      <rPr>
        <b val="true"/>
        <sz val="10"/>
        <color rgb="FF000000"/>
        <rFont val="Calibri"/>
        <family val="2"/>
        <charset val="1"/>
      </rPr>
      <t xml:space="preserve">es decir, la cantidad total de dinero que recibe anualmente el trabajador por sus servicios</t>
    </r>
    <r>
      <rPr>
        <sz val="10"/>
        <color rgb="FF000000"/>
        <rFont val="Calibri"/>
        <family val="2"/>
        <charset val="1"/>
      </rPr>
      <t xml:space="preserve">, sin deducir las retenciones y cotizaciones pertinentes que se deban aplicar.</t>
    </r>
  </si>
  <si>
    <r>
      <rPr>
        <b val="true"/>
        <sz val="10"/>
        <rFont val="Calibri"/>
        <family val="2"/>
        <charset val="1"/>
      </rPr>
      <t xml:space="preserve">4. % jornada laboral → </t>
    </r>
    <r>
      <rPr>
        <sz val="10"/>
        <rFont val="Calibri"/>
        <family val="2"/>
        <charset val="1"/>
      </rPr>
      <t xml:space="preserve">es el porcentaje de tiempo en el que el trabajador desarrolla su actividad profesional, si está contratado a jornada completa será el 100%, y en caso contrario será el % que corresponda según su contrato laboral. </t>
    </r>
  </si>
  <si>
    <r>
      <rPr>
        <b val="true"/>
        <sz val="10"/>
        <color rgb="FF000000"/>
        <rFont val="Calibri"/>
        <family val="2"/>
        <charset val="1"/>
      </rPr>
      <t xml:space="preserve">5.</t>
    </r>
    <r>
      <rPr>
        <sz val="10"/>
        <color rgb="FF000000"/>
        <rFont val="Calibri"/>
        <family val="2"/>
        <charset val="1"/>
      </rPr>
      <t xml:space="preserve"> </t>
    </r>
    <r>
      <rPr>
        <b val="true"/>
        <sz val="10"/>
        <color rgb="FF000000"/>
        <rFont val="Calibri"/>
        <family val="2"/>
        <charset val="1"/>
      </rPr>
      <t xml:space="preserve">Coste horario (€/hora) →</t>
    </r>
    <r>
      <rPr>
        <u val="single"/>
        <sz val="10"/>
        <color rgb="FF000000"/>
        <rFont val="Calibri"/>
        <family val="2"/>
        <charset val="1"/>
      </rPr>
      <t xml:space="preserve"> (DATO CALCULADO AUTOMÁTICAMENTE)</t>
    </r>
    <r>
      <rPr>
        <sz val="10"/>
        <color rgb="FF000000"/>
        <rFont val="Calibri"/>
        <family val="2"/>
        <charset val="1"/>
      </rPr>
      <t xml:space="preserve"> Se determinará según se indica en el punto 4.1. a) párrafo segundo de las BBRR  como el cociente entre “el coste bruto de empleo anual” (punto 3) y el número de horas trabajadas para una jornada laboral completa (1.720 horas) según las BBRR, en el caso de una jornada laboral diferente, se determinarán las horas trabajadas aplicando un coeficiente porcentual correspondiente a la jornada realizada (punto 4).</t>
    </r>
  </si>
  <si>
    <r>
      <rPr>
        <b val="true"/>
        <sz val="10"/>
        <rFont val="Calibri"/>
        <family val="2"/>
        <charset val="1"/>
      </rPr>
      <t xml:space="preserve">6.</t>
    </r>
    <r>
      <rPr>
        <sz val="10"/>
        <rFont val="Calibri"/>
        <family val="2"/>
        <charset val="1"/>
      </rPr>
      <t xml:space="preserve"> </t>
    </r>
    <r>
      <rPr>
        <b val="true"/>
        <sz val="10"/>
        <rFont val="Calibri"/>
        <family val="2"/>
        <charset val="1"/>
      </rPr>
      <t xml:space="preserve">Coste horario límite según convocatoria (€/hora) → </t>
    </r>
    <r>
      <rPr>
        <sz val="10"/>
        <rFont val="Calibri"/>
        <family val="2"/>
        <charset val="1"/>
      </rPr>
      <t xml:space="preserve">Los importes se establecen para cada </t>
    </r>
    <r>
      <rPr>
        <u val="single"/>
        <sz val="10"/>
        <rFont val="Calibri"/>
        <family val="2"/>
        <charset val="1"/>
      </rPr>
      <t xml:space="preserve">perfil</t>
    </r>
    <r>
      <rPr>
        <sz val="10"/>
        <rFont val="Calibri"/>
        <family val="2"/>
        <charset val="1"/>
      </rPr>
      <t xml:space="preserve"> de entidad y grupo/ categoría profesional en los cuadros del punto octavo de la convocatoria de ayudas 2022 (punto 2).
NOTA: Es esencial que cada entidad identifique su perfil correctamente (</t>
    </r>
    <r>
      <rPr>
        <u val="single"/>
        <sz val="10"/>
        <color rgb="FF000000"/>
        <rFont val="Calibri"/>
        <family val="2"/>
        <charset val="1"/>
      </rPr>
      <t xml:space="preserve">a) sector agroalimentario y forestal, b) sector investigador y tecnológico  y c) otras entidades).</t>
    </r>
  </si>
  <si>
    <r>
      <rPr>
        <b val="true"/>
        <sz val="10"/>
        <rFont val="Calibri"/>
        <family val="2"/>
        <charset val="1"/>
      </rPr>
      <t xml:space="preserve">7. Tarifa por hora hasta máx. BBRR (€/hora)</t>
    </r>
    <r>
      <rPr>
        <sz val="10"/>
        <rFont val="Calibri"/>
        <family val="2"/>
        <charset val="1"/>
      </rPr>
      <t xml:space="preserve"> → </t>
    </r>
    <r>
      <rPr>
        <u val="single"/>
        <sz val="10"/>
        <rFont val="Calibri"/>
        <family val="2"/>
        <charset val="1"/>
      </rPr>
      <t xml:space="preserve">(DATO CALCULADO AUTOMÁTICAMENTE)</t>
    </r>
    <r>
      <rPr>
        <sz val="10"/>
        <rFont val="Calibri"/>
        <family val="2"/>
        <charset val="1"/>
      </rPr>
      <t xml:space="preserve">. Es el </t>
    </r>
    <r>
      <rPr>
        <b val="true"/>
        <sz val="10"/>
        <rFont val="Calibri"/>
        <family val="2"/>
        <charset val="1"/>
      </rPr>
      <t xml:space="preserve">valor mínimo</t>
    </r>
    <r>
      <rPr>
        <sz val="10"/>
        <rFont val="Calibri"/>
        <family val="2"/>
        <charset val="1"/>
      </rPr>
      <t xml:space="preserve"> entre el “coste horario (€/hora) ” (punto 5) y el “coste horario límite según convocatoria (€/hora)” (punto 6).</t>
    </r>
  </si>
  <si>
    <r>
      <rPr>
        <b val="true"/>
        <sz val="10"/>
        <color rgb="FF000000"/>
        <rFont val="Calibri"/>
        <family val="2"/>
        <charset val="1"/>
      </rPr>
      <t xml:space="preserve">8. Cuota patronal anual (€) →</t>
    </r>
    <r>
      <rPr>
        <sz val="10"/>
        <color rgb="FF000000"/>
        <rFont val="Calibri"/>
        <family val="2"/>
        <charset val="1"/>
      </rPr>
      <t xml:space="preserve"> es el importe anual que paga la empresa a la Seguridad Social por el hecho de tener un trabajador contratado y prestando un servicio para ella. </t>
    </r>
  </si>
  <si>
    <r>
      <rPr>
        <b val="true"/>
        <sz val="10"/>
        <rFont val="Calibri"/>
        <family val="2"/>
        <charset val="1"/>
      </rPr>
      <t xml:space="preserve">9. Cuota patronal a la hora (€/hora) →</t>
    </r>
    <r>
      <rPr>
        <sz val="10"/>
        <rFont val="Calibri"/>
        <family val="2"/>
        <charset val="1"/>
      </rPr>
      <t xml:space="preserve">  </t>
    </r>
    <r>
      <rPr>
        <u val="single"/>
        <sz val="10"/>
        <rFont val="Calibri"/>
        <family val="2"/>
        <charset val="1"/>
      </rPr>
      <t xml:space="preserve">(DATO CALCULADO AUTOMÁTICAMENTE) </t>
    </r>
    <r>
      <rPr>
        <sz val="10"/>
        <rFont val="Calibri"/>
        <family val="2"/>
        <charset val="1"/>
      </rPr>
      <t xml:space="preserve">Será el cociente entre “el Importe de la cuota patronal anual (€)” (punto 8) que paga la empresa por el trabajador y “el número de horas trabajadas para una jornada laboral completa (1.720 horas) según las BBRR”; en el caso de una jornada laboral diferente, se determinarán las horas efectivas trabajadas aplicando un coeficiente porcentual correspondiente a la jornada realizada (punto 4).</t>
    </r>
  </si>
  <si>
    <r>
      <rPr>
        <b val="true"/>
        <sz val="10"/>
        <rFont val="Calibri"/>
        <family val="2"/>
        <charset val="1"/>
      </rPr>
      <t xml:space="preserve">10. Nº de horas dedicadas al proyecto → </t>
    </r>
    <r>
      <rPr>
        <sz val="10"/>
        <rFont val="Calibri"/>
        <family val="2"/>
        <charset val="1"/>
      </rPr>
      <t xml:space="preserve">Habrá que consignar para cada trabajador y acciones que se han cumplimentado las horas que se dedicarán al proyecto.</t>
    </r>
  </si>
  <si>
    <r>
      <rPr>
        <b val="true"/>
        <sz val="10"/>
        <rFont val="Calibri"/>
        <family val="2"/>
        <charset val="1"/>
      </rPr>
      <t xml:space="preserve">11. A. Retribución al trabajador (€) → </t>
    </r>
    <r>
      <rPr>
        <sz val="10"/>
        <rFont val="Calibri"/>
        <family val="2"/>
        <charset val="1"/>
      </rPr>
      <t xml:space="preserve"> </t>
    </r>
    <r>
      <rPr>
        <u val="single"/>
        <sz val="10"/>
        <rFont val="Calibri"/>
        <family val="2"/>
        <charset val="1"/>
      </rPr>
      <t xml:space="preserve">(DATO CALCULADO AUTOMÁTICAMENTE) </t>
    </r>
    <r>
      <rPr>
        <sz val="10"/>
        <rFont val="Calibri"/>
        <family val="2"/>
        <charset val="1"/>
      </rPr>
      <t xml:space="preserve">Define la cantidad de </t>
    </r>
    <r>
      <rPr>
        <u val="single"/>
        <sz val="10"/>
        <rFont val="Calibri"/>
        <family val="2"/>
        <charset val="1"/>
      </rPr>
      <t xml:space="preserve">retribución al trabajador que puede ser subvencionable</t>
    </r>
    <r>
      <rPr>
        <sz val="10"/>
        <rFont val="Calibri"/>
        <family val="2"/>
        <charset val="1"/>
      </rPr>
      <t xml:space="preserve">. Se calcula como el producto de la “Tarifa por hora hasta max. BBRR” (punto 7) y 
El “nº de horas dedicadas al proyecto” (punto 10).</t>
    </r>
  </si>
  <si>
    <r>
      <rPr>
        <b val="true"/>
        <sz val="10"/>
        <color rgb="FF000000"/>
        <rFont val="Calibri"/>
        <family val="2"/>
        <charset val="1"/>
      </rPr>
      <t xml:space="preserve">12. B. Cuota patronal subvencionable (€) → </t>
    </r>
    <r>
      <rPr>
        <sz val="10"/>
        <color rgb="FF000000"/>
        <rFont val="Calibri"/>
        <family val="2"/>
        <charset val="1"/>
      </rPr>
      <t xml:space="preserve"> </t>
    </r>
    <r>
      <rPr>
        <u val="single"/>
        <sz val="10"/>
        <color rgb="FF000000"/>
        <rFont val="Calibri"/>
        <family val="2"/>
        <charset val="1"/>
      </rPr>
      <t xml:space="preserve">(DATO CALCULADO AUTOMÁTICAMENTE) </t>
    </r>
    <r>
      <rPr>
        <sz val="10"/>
        <color rgb="FF000000"/>
        <rFont val="Calibri"/>
        <family val="2"/>
        <charset val="1"/>
      </rPr>
      <t xml:space="preserve">Será el producto del “n.º dedicadas al proyecto” (Punto 10) y “la cuota patronal a la hora (Punto 9)”.</t>
    </r>
  </si>
  <si>
    <r>
      <rPr>
        <b val="true"/>
        <sz val="10"/>
        <rFont val="Calibri"/>
        <family val="2"/>
        <charset val="1"/>
      </rPr>
      <t xml:space="preserve">13. Coste subvencionable  (4.1. a) (€) → </t>
    </r>
    <r>
      <rPr>
        <sz val="10"/>
        <rFont val="Calibri"/>
        <family val="2"/>
        <charset val="1"/>
      </rPr>
      <t xml:space="preserve"> </t>
    </r>
    <r>
      <rPr>
        <u val="single"/>
        <sz val="10"/>
        <rFont val="Calibri"/>
        <family val="2"/>
        <charset val="1"/>
      </rPr>
      <t xml:space="preserve">(DATO CALCULADO AUTOMÁTICAMENTE)</t>
    </r>
    <r>
      <rPr>
        <b val="true"/>
        <sz val="10"/>
        <rFont val="Calibri"/>
        <family val="2"/>
        <charset val="1"/>
      </rPr>
      <t xml:space="preserve"> </t>
    </r>
    <r>
      <rPr>
        <sz val="10"/>
        <rFont val="Calibri"/>
        <family val="2"/>
        <charset val="1"/>
      </rPr>
      <t xml:space="preserve">Será la suma de los apartados </t>
    </r>
    <r>
      <rPr>
        <u val="single"/>
        <sz val="10"/>
        <rFont val="Calibri"/>
        <family val="2"/>
        <charset val="1"/>
      </rPr>
      <t xml:space="preserve">A. Retribución al trabajador (€)</t>
    </r>
    <r>
      <rPr>
        <sz val="10"/>
        <rFont val="Calibri"/>
        <family val="2"/>
        <charset val="1"/>
      </rPr>
      <t xml:space="preserve"> y </t>
    </r>
    <r>
      <rPr>
        <u val="single"/>
        <sz val="10"/>
        <rFont val="Calibri"/>
        <family val="2"/>
        <charset val="1"/>
      </rPr>
      <t xml:space="preserve">B. Cuota patronal (€) </t>
    </r>
    <r>
      <rPr>
        <sz val="10"/>
        <rFont val="Calibri"/>
        <family val="2"/>
        <charset val="1"/>
      </rPr>
      <t xml:space="preserve">(Punto 11 + Punto 12). </t>
    </r>
  </si>
  <si>
    <r>
      <rPr>
        <b val="true"/>
        <sz val="10"/>
        <rFont val="Calibri"/>
        <family val="2"/>
        <charset val="1"/>
      </rPr>
      <t xml:space="preserve">14.</t>
    </r>
    <r>
      <rPr>
        <sz val="10"/>
        <rFont val="Calibri"/>
        <family val="2"/>
        <charset val="1"/>
      </rPr>
      <t xml:space="preserve"> </t>
    </r>
    <r>
      <rPr>
        <b val="true"/>
        <sz val="10"/>
        <rFont val="Calibri"/>
        <family val="2"/>
        <charset val="1"/>
      </rPr>
      <t xml:space="preserve">TOTAL subvencionable</t>
    </r>
    <r>
      <rPr>
        <sz val="10"/>
        <rFont val="Calibri"/>
        <family val="2"/>
        <charset val="1"/>
      </rPr>
      <t xml:space="preserve"> apartado 4.1. a) (€) →  </t>
    </r>
    <r>
      <rPr>
        <u val="single"/>
        <sz val="10"/>
        <rFont val="Calibri"/>
        <family val="2"/>
        <charset val="1"/>
      </rPr>
      <t xml:space="preserve">(DATO CALCULADO AUTOMÁTICAMENTE)</t>
    </r>
    <r>
      <rPr>
        <sz val="10"/>
        <rFont val="Calibri"/>
        <family val="2"/>
        <charset val="1"/>
      </rPr>
      <t xml:space="preserve"> Se determinará como el sumatorio de todos los importes individuales determinados por fase y acción.</t>
    </r>
  </si>
  <si>
    <t xml:space="preserve">CUADRO 4.1. b) Resto de costes subvencionables.</t>
  </si>
  <si>
    <t xml:space="preserve">1. Habrá que realizar una descripción de la totalidad de gastos que se realizarán por cada fase y acción del proyecto, sin indicar su coste individual.</t>
  </si>
  <si>
    <r>
      <rPr>
        <b val="true"/>
        <sz val="10"/>
        <rFont val="Calibri"/>
        <family val="2"/>
        <charset val="1"/>
      </rPr>
      <t xml:space="preserve">2. TOTAL subvencionable apartado 4.1. b) (€) → se establece como un </t>
    </r>
    <r>
      <rPr>
        <b val="true"/>
        <u val="single"/>
        <sz val="10"/>
        <rFont val="Calibri"/>
        <family val="2"/>
        <charset val="1"/>
      </rPr>
      <t xml:space="preserve">tipo fijo del 40% de los gastos directos de personal subvencionables, </t>
    </r>
    <r>
      <rPr>
        <b val="true"/>
        <sz val="10"/>
        <rFont val="Calibri"/>
        <family val="2"/>
        <charset val="1"/>
      </rPr>
      <t xml:space="preserve">se aplica para cada entidad beneficiaria.</t>
    </r>
  </si>
  <si>
    <r>
      <rPr>
        <b val="true"/>
        <sz val="14"/>
        <rFont val="Calibri"/>
        <family val="2"/>
        <charset val="1"/>
      </rPr>
      <t xml:space="preserve">NOTA: Los importes consignados para cada entidad deben de ser </t>
    </r>
    <r>
      <rPr>
        <b val="true"/>
        <u val="single"/>
        <sz val="14"/>
        <rFont val="Calibri"/>
        <family val="2"/>
        <charset val="1"/>
      </rPr>
      <t xml:space="preserve">coherentes</t>
    </r>
    <r>
      <rPr>
        <b val="true"/>
        <sz val="14"/>
        <rFont val="Calibri"/>
        <family val="2"/>
        <charset val="1"/>
      </rPr>
      <t xml:space="preserve"> con los indicados en el Anexo I y II de la solicitud de ayuda.</t>
    </r>
  </si>
  <si>
    <t xml:space="preserve">DATOS DE LA ENTIDAD BENEFICIARIA</t>
  </si>
  <si>
    <t xml:space="preserve">APELLIDOS Y NOMBRE O RAZÓN SOCIAL</t>
  </si>
  <si>
    <t xml:space="preserve">DNI/NIE/NIF</t>
  </si>
  <si>
    <t xml:space="preserve">PERFIL Y TIPO</t>
  </si>
  <si>
    <t xml:space="preserve">PRESUPUESTO DETALLADO 1 de 2 Costes de personal (se cumplimentará un presupuesto detallado por cada uno de las entidades beneficiarias)</t>
  </si>
  <si>
    <t xml:space="preserve">Fases del proyecto</t>
  </si>
  <si>
    <t xml:space="preserve">Descripción </t>
  </si>
  <si>
    <t xml:space="preserve">Costes de personal (punto 4.1 a) del cuadro resumen)</t>
  </si>
  <si>
    <t xml:space="preserve">1. Trabajador</t>
  </si>
  <si>
    <t xml:space="preserve">2. Categoría profesional/Grupo</t>
  </si>
  <si>
    <t xml:space="preserve">3. Coste brutos de empleo anual (€)</t>
  </si>
  <si>
    <t xml:space="preserve">4. % jornada laboral</t>
  </si>
  <si>
    <t xml:space="preserve">5. Coste horario (€/hora)</t>
  </si>
  <si>
    <t xml:space="preserve">6. Coste horario límite según convocatoria (€/hora)</t>
  </si>
  <si>
    <t xml:space="preserve">7. Tarifa por hora hasta máx. BBRR (€/hora)</t>
  </si>
  <si>
    <t xml:space="preserve">8. Cuota patronal anual (€)</t>
  </si>
  <si>
    <t xml:space="preserve">9. Cuota patronal a la hora (€/hora)</t>
  </si>
  <si>
    <t xml:space="preserve">10. N.º horas dedicadas al proyecto</t>
  </si>
  <si>
    <t xml:space="preserve">11. A. Retribución al trabajador (€)</t>
  </si>
  <si>
    <t xml:space="preserve">12. B. Cuota patronal Subvencionable (€)</t>
  </si>
  <si>
    <t xml:space="preserve">13. Coste subvencionable 
(4.1. a) (€)</t>
  </si>
  <si>
    <t xml:space="preserve">1º Fase Documental</t>
  </si>
  <si>
    <t xml:space="preserve">Acción 1</t>
  </si>
  <si>
    <t xml:space="preserve">Acción 2</t>
  </si>
  <si>
    <t xml:space="preserve">…</t>
  </si>
  <si>
    <t xml:space="preserve">Acción n</t>
  </si>
  <si>
    <t xml:space="preserve">Subtotal Fase Documental</t>
  </si>
  <si>
    <t xml:space="preserve">2º Fase Experimental</t>
  </si>
  <si>
    <t xml:space="preserve"> </t>
  </si>
  <si>
    <t xml:space="preserve">Subtotal Fase Experimental</t>
  </si>
  <si>
    <t xml:space="preserve">3º Fase de Redacción del informe</t>
  </si>
  <si>
    <t xml:space="preserve">Subtotal Fase de Redacción del informe</t>
  </si>
  <si>
    <t xml:space="preserve">4º Fase de divulgación</t>
  </si>
  <si>
    <t xml:space="preserve">Subtotal Fase de Divulgación</t>
  </si>
  <si>
    <t xml:space="preserve">14. TOTAL Subvencionable Apartado 4.1. a) (€)</t>
  </si>
  <si>
    <t xml:space="preserve">  Celdas de color blanco (datos cumplimentados por el beneficiario)</t>
  </si>
  <si>
    <t xml:space="preserve">  Celdas de color amarillo (datos formulados, no hay que cumplimentarlo se rellenan automáticamente)</t>
  </si>
  <si>
    <t xml:space="preserve">PRESUPUESTO DETALLADO 2 de 2 Resto de gastos subvencionables (se cumplimentará un presupuesto detallado por cada uno de las entidades beneficiarias)</t>
  </si>
  <si>
    <t xml:space="preserve">Resto de costes subvencionables (punto 4.1 b) del cuadro resumen)</t>
  </si>
  <si>
    <t xml:space="preserve">Descripción del gasto</t>
  </si>
  <si>
    <t xml:space="preserve">Coste subvencionable 
(4.1. b) (€)</t>
  </si>
  <si>
    <t xml:space="preserve">TOTAL Subvencionable apartado 4.1. b) (€)</t>
  </si>
  <si>
    <t xml:space="preserve">ACLARACIONES DE CUMPLIMENTACIÓN EJEMPLO DE PRESUPUESTO</t>
  </si>
  <si>
    <t xml:space="preserve">Se redacta el presente ejemplo PRÁCTICO con datos ficticios donde se realiza el cálculo de los gastos subvencionables y las limitaciones de coste horario descritos en los cuadro resumen 4.1. a) Costes de personal.</t>
  </si>
  <si>
    <t xml:space="preserve">CUADRO 4.1. a) Costes de personal.</t>
  </si>
  <si>
    <t xml:space="preserve">En este ejemplo práctico, se proponen cinco asalariados que trabajan en el área de investigación de la Universidad Politécnica de Andalucía. </t>
  </si>
  <si>
    <r>
      <rPr>
        <b val="true"/>
        <sz val="10"/>
        <color rgb="FF000000"/>
        <rFont val="Calibri Light"/>
        <family val="2"/>
        <charset val="1"/>
      </rPr>
      <t xml:space="preserve">Datos de la entidad beneficiaria : 
</t>
    </r>
    <r>
      <rPr>
        <sz val="10"/>
        <color rgb="FF000000"/>
        <rFont val="Calibri"/>
        <family val="2"/>
        <charset val="1"/>
      </rPr>
      <t xml:space="preserve">
</t>
    </r>
    <r>
      <rPr>
        <sz val="10"/>
        <color rgb="FF000000"/>
        <rFont val="Calibri Light"/>
        <family val="2"/>
        <charset val="1"/>
      </rPr>
      <t xml:space="preserve">- Apellidos y Nombre o Razón Social: Universisad Politécnica de Andalucía.
- DNI/NIE/NIF: A12345678 (Al ser una Universidad entraría dentro del sector investigador y tecnológico)
- Perfil: b (Sector investigador y tecnológico).
- TIPO: b1 (Universidad). Si la entidad beneficiaria fuese por ejemplo una industria/empresa agroalimentaria , le correspondería el PERFIL  a y el TIPO a2) (ver apartado 1 de los cuadros resumen de las BBRR).
</t>
    </r>
    <r>
      <rPr>
        <sz val="10"/>
        <color rgb="FF000000"/>
        <rFont val="Calibri"/>
        <family val="2"/>
        <charset val="1"/>
      </rPr>
      <t xml:space="preserve">
</t>
    </r>
  </si>
  <si>
    <r>
      <rPr>
        <b val="true"/>
        <sz val="10"/>
        <color rgb="FF000000"/>
        <rFont val="Calibri Light"/>
        <family val="2"/>
        <charset val="1"/>
      </rPr>
      <t xml:space="preserve">Datos de los trabajadores: 
</t>
    </r>
    <r>
      <rPr>
        <sz val="10"/>
        <color rgb="FF000000"/>
        <rFont val="Calibri"/>
        <family val="2"/>
        <charset val="1"/>
      </rPr>
      <t xml:space="preserve">
</t>
    </r>
    <r>
      <rPr>
        <sz val="10"/>
        <color rgb="FF000000"/>
        <rFont val="Calibri Light"/>
        <family val="2"/>
        <charset val="1"/>
      </rPr>
      <t xml:space="preserve">- T1 → Titulado superior, Coste bruto del empleo anual = 40.000 €, contratado al 100%, Cuota patronal anual = 11.320 € .
- T2 → Titulado superior, Coste bruto del empleo anual = 21.000 €, contratado al 50%,  Cuota patronal anual = 6.084 €.
- T3 → Titulado de Grado Medio, Coste bruto del empleo anual = 24.843,64 €, contratado al 100%, Cuota patronal anual = 9.500,00 €.
- T4 → Titulado de Grado Medio, Coste bruto del empleo anual = 21.120,12 €, contratado al 100%, Cuota patronal anual = 7.000,00 €.
- T5 → Grado Medio de Formación Profesional = 10.000 €, contratado al 62,5%, Cuota patronal anual = 3.973,62 €.
</t>
    </r>
  </si>
  <si>
    <r>
      <rPr>
        <b val="true"/>
        <sz val="10"/>
        <color rgb="FF000000"/>
        <rFont val="Calibri"/>
        <family val="2"/>
        <charset val="1"/>
      </rPr>
      <t xml:space="preserve">1. Trabajador → </t>
    </r>
    <r>
      <rPr>
        <sz val="10"/>
        <color rgb="FF000000"/>
        <rFont val="Calibri"/>
        <family val="2"/>
        <charset val="1"/>
      </rPr>
      <t xml:space="preserve"> A los trabajadores que participan en el proyecto se le han identificado con las siglas T1, T2, T3, T4 y T5.</t>
    </r>
  </si>
  <si>
    <r>
      <rPr>
        <b val="true"/>
        <sz val="10"/>
        <color rgb="FF000000"/>
        <rFont val="Calibri"/>
        <family val="2"/>
        <charset val="1"/>
      </rPr>
      <t xml:space="preserve">2.</t>
    </r>
    <r>
      <rPr>
        <sz val="10"/>
        <color rgb="FF000000"/>
        <rFont val="Calibri"/>
        <family val="2"/>
        <charset val="1"/>
      </rPr>
      <t xml:space="preserve"> </t>
    </r>
    <r>
      <rPr>
        <b val="true"/>
        <sz val="10"/>
        <color rgb="FF000000"/>
        <rFont val="Calibri"/>
        <family val="2"/>
        <charset val="1"/>
      </rPr>
      <t xml:space="preserve">Categoría profesional/ grupo → </t>
    </r>
    <r>
      <rPr>
        <sz val="10"/>
        <color rgb="FF000000"/>
        <rFont val="Calibri"/>
        <family val="2"/>
        <charset val="1"/>
      </rPr>
      <t xml:space="preserve"> Dos de los trabajadores tienen la categoría profesional de Titulado superior, dos de Titulado de grado medio y uno de graduado/a medio de Formación Profesional. </t>
    </r>
  </si>
  <si>
    <r>
      <rPr>
        <b val="true"/>
        <sz val="10"/>
        <color rgb="FF000000"/>
        <rFont val="Calibri"/>
        <family val="2"/>
        <charset val="1"/>
      </rPr>
      <t xml:space="preserve">3.</t>
    </r>
    <r>
      <rPr>
        <sz val="10"/>
        <color rgb="FF000000"/>
        <rFont val="Calibri"/>
        <family val="2"/>
        <charset val="1"/>
      </rPr>
      <t xml:space="preserve"> </t>
    </r>
    <r>
      <rPr>
        <b val="true"/>
        <sz val="10"/>
        <color rgb="FF000000"/>
        <rFont val="Calibri"/>
        <family val="2"/>
        <charset val="1"/>
      </rPr>
      <t xml:space="preserve">Costes brutos de empleo anual (€)  → </t>
    </r>
    <r>
      <rPr>
        <sz val="10"/>
        <color rgb="FF000000"/>
        <rFont val="Calibri"/>
        <family val="2"/>
        <charset val="1"/>
      </rPr>
      <t xml:space="preserve">Para cada trabajador se han tomado los datos que se indican en el ejemplo en</t>
    </r>
    <r>
      <rPr>
        <sz val="10"/>
        <color rgb="FF000000"/>
        <rFont val="Calibri Light"/>
        <family val="2"/>
        <charset val="1"/>
      </rPr>
      <t xml:space="preserve"> € (importe del total devengado de todas sus nóminas). </t>
    </r>
  </si>
  <si>
    <r>
      <rPr>
        <b val="true"/>
        <sz val="10"/>
        <color rgb="FF000000"/>
        <rFont val="Calibri"/>
        <family val="2"/>
        <charset val="1"/>
      </rPr>
      <t xml:space="preserve">4. % jornada laboral → </t>
    </r>
    <r>
      <rPr>
        <sz val="10"/>
        <color rgb="FF000000"/>
        <rFont val="Calibri"/>
        <family val="2"/>
        <charset val="1"/>
      </rPr>
      <t xml:space="preserve">Algunos de los empleados están a jornada completa (% j</t>
    </r>
    <r>
      <rPr>
        <sz val="10"/>
        <color rgb="FF222222"/>
        <rFont val="Calibri"/>
        <family val="2"/>
        <charset val="1"/>
      </rPr>
      <t xml:space="preserve">ornada laboral del 100%)</t>
    </r>
    <r>
      <rPr>
        <sz val="10"/>
        <color rgb="FF000000"/>
        <rFont val="Calibri"/>
        <family val="2"/>
        <charset val="1"/>
      </rPr>
      <t xml:space="preserve">, otros con una jornada parcial </t>
    </r>
    <r>
      <rPr>
        <sz val="10"/>
        <color rgb="FF222222"/>
        <rFont val="Calibri"/>
        <family val="2"/>
        <charset val="1"/>
      </rPr>
      <t xml:space="preserve">(% jornada laboral del 50% y del 62,5</t>
    </r>
    <r>
      <rPr>
        <sz val="10"/>
        <color rgb="FF000000"/>
        <rFont val="Calibri"/>
        <family val="2"/>
        <charset val="1"/>
      </rPr>
      <t xml:space="preserve">%). En cada caso se cumplimenta el % que corresponda.</t>
    </r>
  </si>
  <si>
    <r>
      <rPr>
        <b val="true"/>
        <sz val="10"/>
        <color rgb="FF000000"/>
        <rFont val="Calibri"/>
        <family val="2"/>
        <charset val="1"/>
      </rPr>
      <t xml:space="preserve">5. Coste horario (€/hora) → </t>
    </r>
    <r>
      <rPr>
        <u val="single"/>
        <sz val="10"/>
        <color rgb="FF000000"/>
        <rFont val="Calibri"/>
        <family val="2"/>
        <charset val="1"/>
      </rPr>
      <t xml:space="preserve">(DATO CALCULADO AUTOMÁTICAMENTE)
</t>
    </r>
    <r>
      <rPr>
        <sz val="10"/>
        <color rgb="FF000000"/>
        <rFont val="Calibri"/>
        <family val="2"/>
        <charset val="1"/>
      </rPr>
      <t xml:space="preserve">
Del trabajador T1 de la acción 1 de la fase documental es igual a 23,26 €/hora (resultado de la operación matemática  (40.000/ 1720)*(100/100)).
Del trabajador T2 de la acción 1 de la fase documental es igual a 25,00 €/hora (resultado de la operación matemática  (21.500/ 1720)*(100/50)).
Del trabajador T5 de la acción 3 de la fase experimental es igual a 9,30 €/hora (resultado de la operación matemática  (10.000/ 1720)*(100/62,5)).
</t>
    </r>
    <r>
      <rPr>
        <sz val="10"/>
        <color rgb="FF000000"/>
        <rFont val="Calibri Light"/>
        <family val="2"/>
        <charset val="1"/>
      </rPr>
      <t xml:space="preserve">A efectos de la determinación de los costes de personal, se calcula la tarifa horaria dividiendo entre 1.720 horas los costes brutos anuales documentados en el caso de las personas que trabajan a tiempo completo, o por la prorrata de 1 720 horas correspondiente en el caso de las personas que trabajan a tiempo parcial” (como se puede ver para el calculo se ha tenido en cuenta el porcentaje de dedicación que se ha introducido en el “% jornada laboral”, es por ello, que es muy importante cumplimentar correctamente todas la columnas. Para los trabajadores T3 y T4 el cálculo ha sido análogo.</t>
    </r>
  </si>
  <si>
    <r>
      <rPr>
        <b val="true"/>
        <sz val="10"/>
        <color rgb="FF000000"/>
        <rFont val="Calibri"/>
        <family val="2"/>
        <charset val="1"/>
      </rPr>
      <t xml:space="preserve">6.</t>
    </r>
    <r>
      <rPr>
        <sz val="10"/>
        <color rgb="FF000000"/>
        <rFont val="Calibri"/>
        <family val="2"/>
        <charset val="1"/>
      </rPr>
      <t xml:space="preserve"> </t>
    </r>
    <r>
      <rPr>
        <b val="true"/>
        <sz val="10"/>
        <color rgb="FF000000"/>
        <rFont val="Calibri"/>
        <family val="2"/>
        <charset val="1"/>
      </rPr>
      <t xml:space="preserve">Coste horario límite (€/hora) → </t>
    </r>
    <r>
      <rPr>
        <sz val="10"/>
        <color rgb="FF000000"/>
        <rFont val="Calibri"/>
        <family val="2"/>
        <charset val="1"/>
      </rPr>
      <t xml:space="preserve">(Apartado Octavo. Coste de Referencia - Orden de 22 de diciembre de 2022).
</t>
    </r>
    <r>
      <rPr>
        <sz val="10"/>
        <color rgb="FF000000"/>
        <rFont val="Calibri Light"/>
        <family val="2"/>
        <charset val="1"/>
      </rPr>
      <t xml:space="preserve">El coste horario limite del trabajador T1 y T2 según su categoría profesional es de 19,89 €/hora.
El coste horario límite del trabajador T3 y T4 según su categoía profesional es de 17,39 €/hora.
El coste horario limite del trabajador T5 según su categoría profesional es de 11,41 €/hora. </t>
    </r>
  </si>
  <si>
    <r>
      <rPr>
        <b val="true"/>
        <sz val="9"/>
        <color rgb="FF000000"/>
        <rFont val="Calibri"/>
        <family val="2"/>
        <charset val="1"/>
      </rPr>
      <t xml:space="preserve">7. Tarifa por hora hasta máx. BBRR (€/hora) </t>
    </r>
    <r>
      <rPr>
        <b val="true"/>
        <sz val="10"/>
        <color rgb="FF000000"/>
        <rFont val="Calibri"/>
        <family val="2"/>
        <charset val="1"/>
      </rPr>
      <t xml:space="preserve">→ </t>
    </r>
    <r>
      <rPr>
        <u val="single"/>
        <sz val="10"/>
        <color rgb="FF000000"/>
        <rFont val="Calibri"/>
        <family val="2"/>
        <charset val="1"/>
      </rPr>
      <t xml:space="preserve">(DATO CALCULADO AUTOMÁTICAMENTE)</t>
    </r>
    <r>
      <rPr>
        <sz val="10"/>
        <color rgb="FF000000"/>
        <rFont val="Calibri"/>
        <family val="2"/>
        <charset val="1"/>
      </rPr>
      <t xml:space="preserve">. Es el </t>
    </r>
    <r>
      <rPr>
        <b val="true"/>
        <sz val="10"/>
        <color rgb="FF000000"/>
        <rFont val="Calibri"/>
        <family val="2"/>
        <charset val="1"/>
      </rPr>
      <t xml:space="preserve">valor mínimo</t>
    </r>
    <r>
      <rPr>
        <sz val="10"/>
        <color rgb="FF000000"/>
        <rFont val="Calibri"/>
        <family val="2"/>
        <charset val="1"/>
      </rPr>
      <t xml:space="preserve"> entre el “coste horario (€/hora) ” (punto 5) y el “coste horario límite según convocatoria (€/hora)” (punto 6).
</t>
    </r>
    <r>
      <rPr>
        <b val="true"/>
        <sz val="9"/>
        <color rgb="FF000000"/>
        <rFont val="Calibri"/>
        <family val="2"/>
        <charset val="1"/>
      </rPr>
      <t xml:space="preserve">
</t>
    </r>
    <r>
      <rPr>
        <sz val="10"/>
        <color rgb="FF000000"/>
        <rFont val="Calibri Light"/>
        <family val="2"/>
        <charset val="1"/>
      </rPr>
      <t xml:space="preserve">El coste horario del trabajador T1 calculado es igual a 23,26 €/hora, según su categoría profesional la tarifa por hora máxima subvencionable será 19,89 €/hora. El coste horario limite es el valor mínimo entre  el coste horario y el coste horario límite, en este caso el valor mínimo es 19,89 €/Hora. 
</t>
    </r>
    <r>
      <rPr>
        <b val="true"/>
        <sz val="9"/>
        <color rgb="FF000000"/>
        <rFont val="Calibri"/>
        <family val="2"/>
        <charset val="1"/>
      </rPr>
      <t xml:space="preserve">
</t>
    </r>
    <r>
      <rPr>
        <sz val="10"/>
        <color rgb="FF000000"/>
        <rFont val="Calibri Light"/>
        <family val="2"/>
        <charset val="1"/>
      </rPr>
      <t xml:space="preserve">El coste horario del trabajador T5 calculado es igual a  9,30 €/hora, según su categoría profesional la tarifa por hora máxima subvencionable será 11,41 €/hora. El coste horario limite es el valor mínimo entre  el coste horario y el coste horario límite, en este caso el valor mínimo es 9,30 €/hora.
</t>
    </r>
    <r>
      <rPr>
        <b val="true"/>
        <sz val="9"/>
        <color rgb="FF000000"/>
        <rFont val="Calibri"/>
        <family val="2"/>
        <charset val="1"/>
      </rPr>
      <t xml:space="preserve">
</t>
    </r>
    <r>
      <rPr>
        <sz val="10"/>
        <color rgb="FF000000"/>
        <rFont val="Calibri Light"/>
        <family val="2"/>
        <charset val="1"/>
      </rPr>
      <t xml:space="preserve">El coste horario para el resto de los trabajadores se ha obtenido de manera análoga.
</t>
    </r>
  </si>
  <si>
    <r>
      <rPr>
        <b val="true"/>
        <sz val="10"/>
        <color rgb="FF000000"/>
        <rFont val="Calibri"/>
        <family val="2"/>
        <charset val="1"/>
      </rPr>
      <t xml:space="preserve">8. Cuota patronal anual (€) → </t>
    </r>
    <r>
      <rPr>
        <sz val="10"/>
        <color rgb="FF000000"/>
        <rFont val="Calibri"/>
        <family val="2"/>
        <charset val="1"/>
      </rPr>
      <t xml:space="preserve">Se ha consignado para cada trabajador la cuota patronal que ha pagado al empresa por el año. Ver datos de los trabajadores. </t>
    </r>
  </si>
  <si>
    <r>
      <rPr>
        <b val="true"/>
        <sz val="10"/>
        <color rgb="FF000000"/>
        <rFont val="Calibri"/>
        <family val="2"/>
        <charset val="1"/>
      </rPr>
      <t xml:space="preserve">9.  Cuota patronal a la hora (€/hora) →</t>
    </r>
    <r>
      <rPr>
        <sz val="10"/>
        <color rgb="FF000000"/>
        <rFont val="Calibri"/>
        <family val="2"/>
        <charset val="1"/>
      </rPr>
      <t xml:space="preserve"> </t>
    </r>
    <r>
      <rPr>
        <b val="true"/>
        <sz val="10"/>
        <color rgb="FF000000"/>
        <rFont val="Calibri"/>
        <family val="2"/>
        <charset val="1"/>
      </rPr>
      <t xml:space="preserve"> </t>
    </r>
    <r>
      <rPr>
        <u val="single"/>
        <sz val="10"/>
        <color rgb="FF000000"/>
        <rFont val="Calibri"/>
        <family val="2"/>
        <charset val="1"/>
      </rPr>
      <t xml:space="preserve">(DATO CALCULADO AUTOMÁTICAMENTE). </t>
    </r>
    <r>
      <rPr>
        <sz val="10"/>
        <color rgb="FF000000"/>
        <rFont val="Calibri"/>
        <family val="2"/>
        <charset val="1"/>
      </rPr>
      <t xml:space="preserve">Ejemplo de cálculo para el trabajador T5 será igual a 3,70 €/hora (resultado de la operación matemática (3.973,92 € /1720 horas)*(100/62,5)). En el resto de los trabajadores se ha calculado de manera análoga.</t>
    </r>
  </si>
  <si>
    <r>
      <rPr>
        <b val="true"/>
        <sz val="10"/>
        <color rgb="FF000000"/>
        <rFont val="Calibri"/>
        <family val="2"/>
        <charset val="1"/>
      </rPr>
      <t xml:space="preserve">10. n.º de horas dedicadas al proyecto → </t>
    </r>
    <r>
      <rPr>
        <sz val="10"/>
        <color rgb="FF000000"/>
        <rFont val="Calibri"/>
        <family val="2"/>
        <charset val="1"/>
      </rPr>
      <t xml:space="preserve">Para el trabajador T5 se consideran 10 horas de trabajo dedicadas a la realización de la acción 3 de la fase experimental. Para cada trabajador se indican las horas que están previstas dedicar.</t>
    </r>
  </si>
  <si>
    <r>
      <rPr>
        <b val="true"/>
        <sz val="10"/>
        <color rgb="FF000000"/>
        <rFont val="Calibri"/>
        <family val="2"/>
        <charset val="1"/>
      </rPr>
      <t xml:space="preserve">11. A. Retribución al trabajador (€) →  </t>
    </r>
    <r>
      <rPr>
        <u val="single"/>
        <sz val="10"/>
        <color rgb="FF000000"/>
        <rFont val="Calibri"/>
        <family val="2"/>
        <charset val="1"/>
      </rPr>
      <t xml:space="preserve">(DATO CALCULADO AUTOMÁTICAMENTE)</t>
    </r>
    <r>
      <rPr>
        <sz val="10"/>
        <color rgb="FF000000"/>
        <rFont val="Calibri"/>
        <family val="2"/>
        <charset val="1"/>
      </rPr>
      <t xml:space="preserve">. Ejemplo de cálculo para el trabajador T5 es igual a 93,02 €, resultado del producto de la “Tarifa por hora hasta max. BBRR” (punto 6) y “n.º de horas dedicadas al proyecto” (punto 9).</t>
    </r>
  </si>
  <si>
    <r>
      <rPr>
        <b val="true"/>
        <sz val="10"/>
        <color rgb="FF000000"/>
        <rFont val="Calibri"/>
        <family val="2"/>
        <charset val="1"/>
      </rPr>
      <t xml:space="preserve">12. B. Cuota patronal subvencionable (€) → </t>
    </r>
    <r>
      <rPr>
        <u val="single"/>
        <sz val="10"/>
        <color rgb="FF000000"/>
        <rFont val="Calibri"/>
        <family val="2"/>
        <charset val="1"/>
      </rPr>
      <t xml:space="preserve">(DATO CALCULADO AUTOMÁTICAMENTE)</t>
    </r>
    <r>
      <rPr>
        <sz val="10"/>
        <color rgb="FF000000"/>
        <rFont val="Calibri"/>
        <family val="2"/>
        <charset val="1"/>
      </rPr>
      <t xml:space="preserve">. Ejemplo de cálculo para el trabajador T5 es igual a 36,97 € ,</t>
    </r>
    <r>
      <rPr>
        <b val="true"/>
        <sz val="10"/>
        <color rgb="FF000000"/>
        <rFont val="Calibri"/>
        <family val="2"/>
        <charset val="1"/>
      </rPr>
      <t xml:space="preserve"> </t>
    </r>
    <r>
      <rPr>
        <sz val="10"/>
        <color rgb="FF000000"/>
        <rFont val="Calibri"/>
        <family val="2"/>
        <charset val="1"/>
      </rPr>
      <t xml:space="preserve">resultado del producto “n.º dedicadas al proyecto” (Punto 10) y “la cuota patronal a la hora (Punto 9)”.</t>
    </r>
  </si>
  <si>
    <r>
      <rPr>
        <b val="true"/>
        <sz val="10"/>
        <color rgb="FF000000"/>
        <rFont val="Calibri"/>
        <family val="2"/>
        <charset val="1"/>
      </rPr>
      <t xml:space="preserve">13. Coste subvencionable  → </t>
    </r>
    <r>
      <rPr>
        <u val="single"/>
        <sz val="10"/>
        <color rgb="FF000000"/>
        <rFont val="Calibri"/>
        <family val="2"/>
        <charset val="1"/>
      </rPr>
      <t xml:space="preserve">(DATO CALCULADO AUTOMÁTICAMENTE)</t>
    </r>
    <r>
      <rPr>
        <sz val="10"/>
        <color rgb="FF000000"/>
        <rFont val="Calibri"/>
        <family val="2"/>
        <charset val="1"/>
      </rPr>
      <t xml:space="preserve">. Ejemplo de cálculo para el trabajador T5 es igual a 129,99 €, resultado de la suma de los apartados </t>
    </r>
    <r>
      <rPr>
        <u val="single"/>
        <sz val="10"/>
        <color rgb="FF000000"/>
        <rFont val="Calibri"/>
        <family val="2"/>
        <charset val="1"/>
      </rPr>
      <t xml:space="preserve">A. Retribución al trabajador (€)</t>
    </r>
    <r>
      <rPr>
        <sz val="10"/>
        <color rgb="FF000000"/>
        <rFont val="Calibri"/>
        <family val="2"/>
        <charset val="1"/>
      </rPr>
      <t xml:space="preserve"> y </t>
    </r>
    <r>
      <rPr>
        <u val="single"/>
        <sz val="10"/>
        <color rgb="FF000000"/>
        <rFont val="Calibri"/>
        <family val="2"/>
        <charset val="1"/>
      </rPr>
      <t xml:space="preserve">B. Cuota patronal (€).</t>
    </r>
  </si>
  <si>
    <r>
      <rPr>
        <b val="true"/>
        <sz val="10"/>
        <color rgb="FF000000"/>
        <rFont val="Calibri"/>
        <family val="2"/>
        <charset val="1"/>
      </rPr>
      <t xml:space="preserve">14.</t>
    </r>
    <r>
      <rPr>
        <sz val="10"/>
        <color rgb="FF000000"/>
        <rFont val="Calibri"/>
        <family val="2"/>
        <charset val="1"/>
      </rPr>
      <t xml:space="preserve"> </t>
    </r>
    <r>
      <rPr>
        <b val="true"/>
        <sz val="10"/>
        <color rgb="FF000000"/>
        <rFont val="Calibri"/>
        <family val="2"/>
        <charset val="1"/>
      </rPr>
      <t xml:space="preserve">TOTAL subvencionable</t>
    </r>
    <r>
      <rPr>
        <sz val="10"/>
        <color rgb="FF000000"/>
        <rFont val="Calibri"/>
        <family val="2"/>
        <charset val="1"/>
      </rPr>
      <t xml:space="preserve"> apartado 4.1. a) (€) →</t>
    </r>
    <r>
      <rPr>
        <b val="true"/>
        <sz val="10"/>
        <color rgb="FF000000"/>
        <rFont val="Calibri"/>
        <family val="2"/>
        <charset val="1"/>
      </rPr>
      <t xml:space="preserve"> </t>
    </r>
    <r>
      <rPr>
        <u val="single"/>
        <sz val="10"/>
        <color rgb="FF000000"/>
        <rFont val="Calibri"/>
        <family val="2"/>
        <charset val="1"/>
      </rPr>
      <t xml:space="preserve">(DATO CALCULADO AUTOMÁTICAMENTE)</t>
    </r>
    <r>
      <rPr>
        <sz val="10"/>
        <color rgb="FF000000"/>
        <rFont val="Calibri"/>
        <family val="2"/>
        <charset val="1"/>
      </rPr>
      <t xml:space="preserve">. S</t>
    </r>
    <r>
      <rPr>
        <sz val="10"/>
        <color rgb="FF222222"/>
        <rFont val="Calibri"/>
        <family val="2"/>
        <charset val="1"/>
      </rPr>
      <t xml:space="preserve">e determinará como el sumatorio de todos los importes individuales determinados por fase y acción. En este ejemplo práctico el importe subvencionable de gastos de perso</t>
    </r>
    <r>
      <rPr>
        <sz val="10"/>
        <color rgb="FF000000"/>
        <rFont val="Calibri"/>
        <family val="2"/>
        <charset val="1"/>
      </rPr>
      <t xml:space="preserve">nal sería 7.381,89 €.</t>
    </r>
  </si>
  <si>
    <t xml:space="preserve">Universidad Politécnica de Andalucía</t>
  </si>
  <si>
    <t xml:space="preserve">A12345678</t>
  </si>
  <si>
    <t xml:space="preserve">b</t>
  </si>
  <si>
    <t xml:space="preserve">10. n.º horas dedicadas al proyecto</t>
  </si>
  <si>
    <t xml:space="preserve"> Búsqueda de información relacionada con los ámbitos que el consumidor actual requiere para la compra y consumo de productos hortofrutícola.</t>
  </si>
  <si>
    <t xml:space="preserve">T1</t>
  </si>
  <si>
    <t xml:space="preserve">Titulado Superior</t>
  </si>
  <si>
    <t xml:space="preserve">T2</t>
  </si>
  <si>
    <t xml:space="preserve"> Búsqueda de información relacionada con los requerimientos y tecnologías para el desarrollo del soporte físico que permitirá acceder al consumidor a esa información (etiqueta física).</t>
  </si>
  <si>
    <t xml:space="preserve">T3</t>
  </si>
  <si>
    <t xml:space="preserve">Titulado de grado medio</t>
  </si>
  <si>
    <t xml:space="preserve">T4</t>
  </si>
  <si>
    <t xml:space="preserve"> Diseño del Sistema de Información.</t>
  </si>
  <si>
    <t xml:space="preserve">Titulado Superior </t>
  </si>
  <si>
    <t xml:space="preserve"> Construcción del Sistema de Información.</t>
  </si>
  <si>
    <t xml:space="preserve">Titulado  Superior</t>
  </si>
  <si>
    <t xml:space="preserve">Acción 3</t>
  </si>
  <si>
    <t xml:space="preserve">Instalación del Soporte.</t>
  </si>
  <si>
    <t xml:space="preserve">T5</t>
  </si>
  <si>
    <t xml:space="preserve">Grado medio de Formación profesional</t>
  </si>
  <si>
    <t xml:space="preserve">Redacción de informe</t>
  </si>
  <si>
    <t xml:space="preserve">Jornadas Técnicas 1</t>
  </si>
  <si>
    <t xml:space="preserve">Elaboración de página web</t>
  </si>
  <si>
    <t xml:space="preserve">TOTAL subvencionable apartado 4.1. a) (€)</t>
  </si>
</sst>
</file>

<file path=xl/styles.xml><?xml version="1.0" encoding="utf-8"?>
<styleSheet xmlns="http://schemas.openxmlformats.org/spreadsheetml/2006/main">
  <numFmts count="4">
    <numFmt numFmtId="164" formatCode="General"/>
    <numFmt numFmtId="165" formatCode="#,##0.00"/>
    <numFmt numFmtId="166" formatCode="0.00"/>
    <numFmt numFmtId="167" formatCode="#,##0"/>
  </numFmts>
  <fonts count="59">
    <font>
      <sz val="10"/>
      <name val="Arial"/>
      <family val="2"/>
      <charset val="1"/>
    </font>
    <font>
      <sz val="10"/>
      <name val="Arial"/>
      <family val="0"/>
    </font>
    <font>
      <sz val="10"/>
      <name val="Arial"/>
      <family val="0"/>
    </font>
    <font>
      <sz val="10"/>
      <name val="Arial"/>
      <family val="0"/>
    </font>
    <font>
      <sz val="10"/>
      <color rgb="FFFFFFFF"/>
      <name val="Arial"/>
      <family val="2"/>
      <charset val="1"/>
    </font>
    <font>
      <b val="true"/>
      <sz val="10"/>
      <color rgb="FF000000"/>
      <name val="Arial"/>
      <family val="2"/>
      <charset val="1"/>
    </font>
    <font>
      <sz val="10"/>
      <color rgb="FFCC0000"/>
      <name val="Arial"/>
      <family val="2"/>
      <charset val="1"/>
    </font>
    <font>
      <b val="true"/>
      <sz val="10"/>
      <color rgb="FFFFFFFF"/>
      <name val="Arial"/>
      <family val="2"/>
      <charset val="1"/>
    </font>
    <font>
      <i val="true"/>
      <sz val="10"/>
      <color rgb="FF808080"/>
      <name val="Arial"/>
      <family val="2"/>
      <charset val="1"/>
    </font>
    <font>
      <sz val="10"/>
      <color rgb="FF006600"/>
      <name val="Arial"/>
      <family val="2"/>
      <charset val="1"/>
    </font>
    <font>
      <sz val="18"/>
      <color rgb="FF000000"/>
      <name val="Arial"/>
      <family val="2"/>
      <charset val="1"/>
    </font>
    <font>
      <sz val="12"/>
      <color rgb="FF000000"/>
      <name val="Arial"/>
      <family val="2"/>
      <charset val="1"/>
    </font>
    <font>
      <u val="single"/>
      <sz val="10"/>
      <color rgb="FF0000EE"/>
      <name val="Arial"/>
      <family val="2"/>
      <charset val="1"/>
    </font>
    <font>
      <sz val="10"/>
      <color rgb="FF996600"/>
      <name val="Arial"/>
      <family val="2"/>
      <charset val="1"/>
    </font>
    <font>
      <sz val="10"/>
      <color rgb="FF333333"/>
      <name val="Arial"/>
      <family val="2"/>
      <charset val="1"/>
    </font>
    <font>
      <b val="true"/>
      <i val="true"/>
      <u val="single"/>
      <sz val="10"/>
      <name val="Arial"/>
      <family val="2"/>
      <charset val="1"/>
    </font>
    <font>
      <b val="true"/>
      <sz val="24"/>
      <color rgb="FF000000"/>
      <name val="Arial"/>
      <family val="2"/>
      <charset val="1"/>
    </font>
    <font>
      <b val="true"/>
      <u val="single"/>
      <sz val="15"/>
      <name val="Arial"/>
      <family val="2"/>
      <charset val="1"/>
    </font>
    <font>
      <b val="true"/>
      <sz val="16"/>
      <name val="Calibri"/>
      <family val="2"/>
      <charset val="1"/>
    </font>
    <font>
      <b val="true"/>
      <u val="single"/>
      <sz val="16"/>
      <name val="Calibri"/>
      <family val="2"/>
      <charset val="1"/>
    </font>
    <font>
      <sz val="14"/>
      <name val="Calibri"/>
      <family val="2"/>
      <charset val="1"/>
    </font>
    <font>
      <u val="single"/>
      <sz val="16"/>
      <name val="Calibri"/>
      <family val="2"/>
      <charset val="1"/>
    </font>
    <font>
      <b val="true"/>
      <sz val="14"/>
      <color rgb="FF000000"/>
      <name val="Calibri"/>
      <family val="2"/>
      <charset val="1"/>
    </font>
    <font>
      <u val="single"/>
      <sz val="14"/>
      <name val="Calibri"/>
      <family val="2"/>
      <charset val="1"/>
    </font>
    <font>
      <b val="true"/>
      <sz val="14"/>
      <name val="Calibri"/>
      <family val="2"/>
      <charset val="1"/>
    </font>
    <font>
      <b val="true"/>
      <sz val="12"/>
      <name val="Calibri"/>
      <family val="2"/>
      <charset val="1"/>
    </font>
    <font>
      <sz val="12"/>
      <name val="Calibri"/>
      <family val="2"/>
      <charset val="1"/>
    </font>
    <font>
      <u val="single"/>
      <sz val="12"/>
      <name val="Calibri"/>
      <family val="2"/>
      <charset val="1"/>
    </font>
    <font>
      <sz val="12"/>
      <name val="Arial"/>
      <family val="2"/>
      <charset val="1"/>
    </font>
    <font>
      <b val="true"/>
      <sz val="10"/>
      <name val="Calibri"/>
      <family val="2"/>
      <charset val="1"/>
    </font>
    <font>
      <b val="true"/>
      <sz val="12"/>
      <name val="Arial"/>
      <family val="2"/>
      <charset val="1"/>
    </font>
    <font>
      <b val="true"/>
      <i val="true"/>
      <u val="single"/>
      <sz val="12"/>
      <color rgb="FF000000"/>
      <name val="Calibri"/>
      <family val="2"/>
      <charset val="1"/>
    </font>
    <font>
      <i val="true"/>
      <sz val="12"/>
      <color rgb="FF000000"/>
      <name val="Calibri"/>
      <family val="2"/>
      <charset val="1"/>
    </font>
    <font>
      <sz val="12"/>
      <color rgb="FF000000"/>
      <name val="Calibri"/>
      <family val="2"/>
      <charset val="1"/>
    </font>
    <font>
      <b val="true"/>
      <sz val="12"/>
      <color rgb="FF000000"/>
      <name val="Calibri"/>
      <family val="2"/>
      <charset val="1"/>
    </font>
    <font>
      <b val="true"/>
      <sz val="14"/>
      <name val="Arial"/>
      <family val="2"/>
      <charset val="1"/>
    </font>
    <font>
      <sz val="10"/>
      <name val="Calibri"/>
      <family val="2"/>
      <charset val="1"/>
    </font>
    <font>
      <b val="true"/>
      <u val="single"/>
      <sz val="14"/>
      <name val="Calibri"/>
      <family val="2"/>
      <charset val="1"/>
    </font>
    <font>
      <b val="true"/>
      <u val="single"/>
      <sz val="12"/>
      <name val="Calibri"/>
      <family val="2"/>
      <charset val="1"/>
    </font>
    <font>
      <b val="true"/>
      <sz val="10"/>
      <color rgb="FF000000"/>
      <name val="Calibri"/>
      <family val="2"/>
      <charset val="1"/>
    </font>
    <font>
      <sz val="10"/>
      <color rgb="FF000000"/>
      <name val="Calibri"/>
      <family val="2"/>
      <charset val="1"/>
    </font>
    <font>
      <b val="true"/>
      <sz val="10"/>
      <color rgb="FFFF0000"/>
      <name val="Calibri"/>
      <family val="2"/>
      <charset val="1"/>
    </font>
    <font>
      <b val="true"/>
      <u val="single"/>
      <sz val="10"/>
      <color rgb="FFFF0000"/>
      <name val="Calibri"/>
      <family val="2"/>
      <charset val="1"/>
    </font>
    <font>
      <u val="single"/>
      <sz val="10"/>
      <color rgb="FF000000"/>
      <name val="Calibri"/>
      <family val="2"/>
      <charset val="1"/>
    </font>
    <font>
      <u val="single"/>
      <sz val="10"/>
      <name val="Calibri"/>
      <family val="2"/>
      <charset val="1"/>
    </font>
    <font>
      <b val="true"/>
      <u val="single"/>
      <sz val="10"/>
      <name val="Calibri"/>
      <family val="2"/>
      <charset val="1"/>
    </font>
    <font>
      <sz val="9"/>
      <name val="Calibri"/>
      <family val="2"/>
      <charset val="1"/>
    </font>
    <font>
      <b val="true"/>
      <sz val="9"/>
      <name val="Calibri"/>
      <family val="2"/>
      <charset val="1"/>
    </font>
    <font>
      <b val="true"/>
      <sz val="9"/>
      <color rgb="FF000000"/>
      <name val="Calibri"/>
      <family val="2"/>
      <charset val="1"/>
    </font>
    <font>
      <b val="true"/>
      <sz val="10"/>
      <name val="Arial"/>
      <family val="2"/>
      <charset val="1"/>
    </font>
    <font>
      <sz val="9"/>
      <color rgb="FFFFFFFF"/>
      <name val="Calibri"/>
      <family val="2"/>
      <charset val="1"/>
    </font>
    <font>
      <b val="true"/>
      <u val="single"/>
      <sz val="14"/>
      <color rgb="FF000000"/>
      <name val="Calibri"/>
      <family val="2"/>
      <charset val="1"/>
    </font>
    <font>
      <b val="true"/>
      <u val="single"/>
      <sz val="12"/>
      <color rgb="FF000000"/>
      <name val="Calibri"/>
      <family val="2"/>
      <charset val="1"/>
    </font>
    <font>
      <sz val="10"/>
      <color rgb="FF000000"/>
      <name val="Arial"/>
      <family val="2"/>
      <charset val="1"/>
    </font>
    <font>
      <b val="true"/>
      <sz val="10"/>
      <color rgb="FF000000"/>
      <name val="Calibri Light"/>
      <family val="2"/>
      <charset val="1"/>
    </font>
    <font>
      <sz val="10"/>
      <color rgb="FF000000"/>
      <name val="Calibri Light"/>
      <family val="2"/>
      <charset val="1"/>
    </font>
    <font>
      <sz val="10"/>
      <color rgb="FF222222"/>
      <name val="Calibri"/>
      <family val="2"/>
      <charset val="1"/>
    </font>
    <font>
      <sz val="10"/>
      <color rgb="FF222222"/>
      <name val="Calibri Light"/>
      <family val="2"/>
      <charset val="1"/>
    </font>
    <font>
      <sz val="13"/>
      <name val="Calibri"/>
      <family val="2"/>
      <charset val="1"/>
    </font>
  </fonts>
  <fills count="14">
    <fill>
      <patternFill patternType="none"/>
    </fill>
    <fill>
      <patternFill patternType="gray125"/>
    </fill>
    <fill>
      <patternFill patternType="solid">
        <fgColor rgb="FF000000"/>
        <bgColor rgb="FF222222"/>
      </patternFill>
    </fill>
    <fill>
      <patternFill patternType="solid">
        <fgColor rgb="FF808080"/>
        <bgColor rgb="FF969696"/>
      </patternFill>
    </fill>
    <fill>
      <patternFill patternType="solid">
        <fgColor rgb="FFDDDDDD"/>
        <bgColor rgb="FFEEEEEE"/>
      </patternFill>
    </fill>
    <fill>
      <patternFill patternType="solid">
        <fgColor rgb="FFFFCCCC"/>
        <bgColor rgb="FFDDDDDD"/>
      </patternFill>
    </fill>
    <fill>
      <patternFill patternType="solid">
        <fgColor rgb="FFCC0000"/>
        <bgColor rgb="FFCE181E"/>
      </patternFill>
    </fill>
    <fill>
      <patternFill patternType="solid">
        <fgColor rgb="FFCCFFCC"/>
        <bgColor rgb="FFCCFFFF"/>
      </patternFill>
    </fill>
    <fill>
      <patternFill patternType="solid">
        <fgColor rgb="FFFFFFCC"/>
        <bgColor rgb="FFFFFFD7"/>
      </patternFill>
    </fill>
    <fill>
      <patternFill patternType="solid">
        <fgColor rgb="FFFFFFFF"/>
        <bgColor rgb="FFFFFFD7"/>
      </patternFill>
    </fill>
    <fill>
      <patternFill patternType="solid">
        <fgColor rgb="FFFFFFD7"/>
        <bgColor rgb="FFFFFFCC"/>
      </patternFill>
    </fill>
    <fill>
      <patternFill patternType="solid">
        <fgColor rgb="FFEEEEEE"/>
        <bgColor rgb="FFFFFFFF"/>
      </patternFill>
    </fill>
    <fill>
      <patternFill patternType="solid">
        <fgColor rgb="FF087021"/>
        <bgColor rgb="FF006600"/>
      </patternFill>
    </fill>
    <fill>
      <patternFill patternType="solid">
        <fgColor rgb="FFCE181E"/>
        <bgColor rgb="FFCC0000"/>
      </patternFill>
    </fill>
  </fills>
  <borders count="2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medium"/>
      <top style="medium"/>
      <bottom style="hair"/>
      <diagonal/>
    </border>
    <border diagonalUp="false" diagonalDown="false">
      <left style="medium"/>
      <right/>
      <top/>
      <bottom/>
      <diagonal/>
    </border>
    <border diagonalUp="false" diagonalDown="false">
      <left style="medium"/>
      <right style="hair"/>
      <top style="hair"/>
      <bottom style="medium"/>
      <diagonal/>
    </border>
    <border diagonalUp="false" diagonalDown="false">
      <left style="hair"/>
      <right style="hair"/>
      <top style="hair"/>
      <bottom style="medium"/>
      <diagonal/>
    </border>
    <border diagonalUp="false" diagonalDown="false">
      <left style="hair"/>
      <right style="medium"/>
      <top style="hair"/>
      <bottom style="medium"/>
      <diagonal/>
    </border>
    <border diagonalUp="false" diagonalDown="false">
      <left style="medium"/>
      <right style="hair"/>
      <top style="hair"/>
      <bottom style="hair"/>
      <diagonal/>
    </border>
    <border diagonalUp="false" diagonalDown="false">
      <left style="hair"/>
      <right style="hair"/>
      <top style="hair"/>
      <bottom style="hair"/>
      <diagonal/>
    </border>
    <border diagonalUp="false" diagonalDown="false">
      <left style="hair"/>
      <right style="medium"/>
      <top style="hair"/>
      <bottom style="hair"/>
      <diagonal/>
    </border>
    <border diagonalUp="false" diagonalDown="false">
      <left style="hair"/>
      <right style="hair"/>
      <top style="hair"/>
      <bottom style="thin"/>
      <diagonal/>
    </border>
    <border diagonalUp="false" diagonalDown="false">
      <left style="hair"/>
      <right style="thin"/>
      <top style="hair"/>
      <bottom style="thin"/>
      <diagonal/>
    </border>
    <border diagonalUp="false" diagonalDown="false">
      <left style="medium"/>
      <right style="medium"/>
      <top style="hair"/>
      <bottom style="hair"/>
      <diagonal/>
    </border>
    <border diagonalUp="false" diagonalDown="false">
      <left style="medium"/>
      <right style="medium"/>
      <top style="hair"/>
      <bottom style="medium"/>
      <diagonal/>
    </border>
    <border diagonalUp="false" diagonalDown="false">
      <left style="medium"/>
      <right style="hair"/>
      <top style="medium"/>
      <bottom style="medium"/>
      <diagonal/>
    </border>
    <border diagonalUp="false" diagonalDown="false">
      <left style="hair"/>
      <right style="medium"/>
      <top style="medium"/>
      <bottom style="medium"/>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4" fontId="14" fillId="8" borderId="1" applyFont="true" applyBorder="true" applyAlignment="true" applyProtection="false">
      <alignment horizontal="general" vertical="bottom" textRotation="0" wrapText="false" indent="0" shrinkToFit="false"/>
    </xf>
    <xf numFmtId="164" fontId="15"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16"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17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64" fontId="17" fillId="10" borderId="0" xfId="0" applyFont="true" applyBorder="true" applyAlignment="true" applyProtection="false">
      <alignment horizontal="left" vertical="center" textRotation="0" wrapText="true" indent="0" shrinkToFit="false"/>
      <protection locked="true" hidden="false"/>
    </xf>
    <xf numFmtId="164" fontId="18" fillId="9" borderId="0" xfId="0" applyFont="true" applyBorder="true" applyAlignment="true" applyProtection="false">
      <alignment horizontal="left" vertical="center" textRotation="0" wrapText="true" indent="0" shrinkToFit="false"/>
      <protection locked="true" hidden="false"/>
    </xf>
    <xf numFmtId="164" fontId="22" fillId="9" borderId="0" xfId="0" applyFont="true" applyBorder="false" applyAlignment="true" applyProtection="false">
      <alignment horizontal="general" vertical="center" textRotation="0" wrapText="false" indent="0" shrinkToFit="false"/>
      <protection locked="true" hidden="false"/>
    </xf>
    <xf numFmtId="164" fontId="20" fillId="9" borderId="0" xfId="0" applyFont="true" applyBorder="true" applyAlignment="true" applyProtection="false">
      <alignment horizontal="left" vertical="center" textRotation="0" wrapText="true" indent="0" shrinkToFit="false"/>
      <protection locked="true" hidden="false"/>
    </xf>
    <xf numFmtId="164" fontId="24" fillId="9" borderId="0" xfId="0" applyFont="true" applyBorder="false" applyAlignment="true" applyProtection="false">
      <alignment horizontal="general" vertical="bottom" textRotation="0" wrapText="true" indent="0" shrinkToFit="false"/>
      <protection locked="true" hidden="false"/>
    </xf>
    <xf numFmtId="164" fontId="25" fillId="9" borderId="0" xfId="0" applyFont="true" applyBorder="false" applyAlignment="false" applyProtection="false">
      <alignment horizontal="general" vertical="bottom" textRotation="0" wrapText="false" indent="0" shrinkToFit="false"/>
      <protection locked="true" hidden="false"/>
    </xf>
    <xf numFmtId="164" fontId="26" fillId="9" borderId="0" xfId="0" applyFont="true" applyBorder="false" applyAlignment="true" applyProtection="false">
      <alignment horizontal="general" vertical="bottom" textRotation="0" wrapText="true" indent="0" shrinkToFit="false"/>
      <protection locked="true" hidden="false"/>
    </xf>
    <xf numFmtId="164" fontId="28" fillId="9" borderId="0" xfId="0" applyFont="true" applyBorder="false" applyAlignment="true" applyProtection="false">
      <alignment horizontal="general" vertical="bottom" textRotation="0" wrapText="true" indent="0" shrinkToFit="false"/>
      <protection locked="true" hidden="false"/>
    </xf>
    <xf numFmtId="164" fontId="29" fillId="9" borderId="0" xfId="0" applyFont="true" applyBorder="false" applyAlignment="false" applyProtection="false">
      <alignment horizontal="general" vertical="bottom" textRotation="0" wrapText="false" indent="0" shrinkToFit="false"/>
      <protection locked="true" hidden="false"/>
    </xf>
    <xf numFmtId="164" fontId="30" fillId="9" borderId="0" xfId="0" applyFont="true" applyBorder="false" applyAlignment="false" applyProtection="false">
      <alignment horizontal="general" vertical="bottom" textRotation="0" wrapText="false" indent="0" shrinkToFit="false"/>
      <protection locked="true" hidden="false"/>
    </xf>
    <xf numFmtId="164" fontId="31" fillId="9" borderId="0" xfId="0" applyFont="true" applyBorder="false" applyAlignment="true" applyProtection="false">
      <alignment horizontal="general" vertical="center" textRotation="0" wrapText="false" indent="0" shrinkToFit="false"/>
      <protection locked="true" hidden="false"/>
    </xf>
    <xf numFmtId="164" fontId="32" fillId="9" borderId="0" xfId="0" applyFont="true" applyBorder="true" applyAlignment="true" applyProtection="false">
      <alignment horizontal="left" vertical="center" textRotation="0" wrapText="true" indent="0" shrinkToFit="false"/>
      <protection locked="true" hidden="false"/>
    </xf>
    <xf numFmtId="164" fontId="33" fillId="9" borderId="0" xfId="0" applyFont="true" applyBorder="false" applyAlignment="true" applyProtection="false">
      <alignment horizontal="left" vertical="center" textRotation="0" wrapText="true" indent="0" shrinkToFit="false"/>
      <protection locked="true" hidden="false"/>
    </xf>
    <xf numFmtId="164" fontId="33" fillId="9" borderId="0" xfId="0" applyFont="true" applyBorder="false" applyAlignment="true" applyProtection="false">
      <alignment horizontal="general" vertical="center" textRotation="0" wrapText="true" indent="0" shrinkToFit="false"/>
      <protection locked="true" hidden="false"/>
    </xf>
    <xf numFmtId="164" fontId="34" fillId="9" borderId="0" xfId="0" applyFont="true" applyBorder="true" applyAlignment="true" applyProtection="false">
      <alignment horizontal="left" vertical="center" textRotation="0" wrapText="true" indent="0" shrinkToFit="false"/>
      <protection locked="true" hidden="false"/>
    </xf>
    <xf numFmtId="164" fontId="35" fillId="9" borderId="0" xfId="0" applyFont="true" applyBorder="false" applyAlignment="true" applyProtection="false">
      <alignment horizontal="general" vertical="center" textRotation="0" wrapText="true" indent="0" shrinkToFit="false"/>
      <protection locked="true" hidden="false"/>
    </xf>
    <xf numFmtId="164" fontId="35" fillId="9" borderId="0" xfId="0" applyFont="true" applyBorder="false" applyAlignment="false" applyProtection="false">
      <alignment horizontal="general" vertical="bottom" textRotation="0" wrapText="false" indent="0" shrinkToFit="false"/>
      <protection locked="true" hidden="false"/>
    </xf>
    <xf numFmtId="164" fontId="24" fillId="9" borderId="0" xfId="0" applyFont="true" applyBorder="false" applyAlignment="false" applyProtection="false">
      <alignment horizontal="general" vertical="bottom"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36" fillId="9" borderId="0" xfId="0" applyFont="true" applyBorder="false" applyAlignment="false" applyProtection="false">
      <alignment horizontal="general" vertical="bottom" textRotation="0" wrapText="false" indent="0" shrinkToFit="false"/>
      <protection locked="true" hidden="false"/>
    </xf>
    <xf numFmtId="164" fontId="37" fillId="11" borderId="0" xfId="0" applyFont="true" applyBorder="false" applyAlignment="true" applyProtection="false">
      <alignment horizontal="general" vertical="center" textRotation="0" wrapText="false" indent="0" shrinkToFit="false"/>
      <protection locked="true" hidden="false"/>
    </xf>
    <xf numFmtId="164" fontId="25" fillId="9" borderId="0" xfId="0" applyFont="true" applyBorder="false" applyAlignment="true" applyProtection="false">
      <alignment horizontal="general" vertical="center" textRotation="0" wrapText="false" indent="0" shrinkToFit="false"/>
      <protection locked="true" hidden="false"/>
    </xf>
    <xf numFmtId="164" fontId="38" fillId="10" borderId="0" xfId="0" applyFont="true" applyBorder="false" applyAlignment="true" applyProtection="false">
      <alignment horizontal="general" vertical="center" textRotation="0" wrapText="false" indent="0" shrinkToFit="false"/>
      <protection locked="true" hidden="false"/>
    </xf>
    <xf numFmtId="164" fontId="29" fillId="9" borderId="0" xfId="0" applyFont="true" applyBorder="false" applyAlignment="true" applyProtection="false">
      <alignment horizontal="general" vertical="center" textRotation="0" wrapText="false" indent="0" shrinkToFit="false"/>
      <protection locked="true" hidden="false"/>
    </xf>
    <xf numFmtId="164" fontId="39" fillId="9" borderId="0" xfId="0" applyFont="true" applyBorder="false" applyAlignment="true" applyProtection="false">
      <alignment horizontal="general" vertical="center" textRotation="0" wrapText="false" indent="0" shrinkToFit="false"/>
      <protection locked="true" hidden="false"/>
    </xf>
    <xf numFmtId="164" fontId="41" fillId="9" borderId="0" xfId="0" applyFont="true" applyBorder="false" applyAlignment="true" applyProtection="false">
      <alignment horizontal="general" vertical="center" textRotation="0" wrapText="false" indent="0" shrinkToFit="false"/>
      <protection locked="true" hidden="false"/>
    </xf>
    <xf numFmtId="164" fontId="29" fillId="9" borderId="0" xfId="0" applyFont="true" applyBorder="false" applyAlignment="true" applyProtection="false">
      <alignment horizontal="left" vertical="top" textRotation="0" wrapText="true" indent="0" shrinkToFit="false"/>
      <protection locked="true" hidden="false"/>
    </xf>
    <xf numFmtId="164" fontId="39" fillId="9" borderId="0" xfId="0" applyFont="true" applyBorder="false" applyAlignment="true" applyProtection="false">
      <alignment horizontal="general" vertical="center" textRotation="0" wrapText="true" indent="0" shrinkToFit="false"/>
      <protection locked="true" hidden="false"/>
    </xf>
    <xf numFmtId="164" fontId="40" fillId="9" borderId="0" xfId="0" applyFont="true" applyBorder="false" applyAlignment="true" applyProtection="false">
      <alignment horizontal="general" vertical="center" textRotation="0" wrapText="true" indent="0" shrinkToFit="false"/>
      <protection locked="true" hidden="false"/>
    </xf>
    <xf numFmtId="164" fontId="36" fillId="9" borderId="0" xfId="0" applyFont="true" applyBorder="false" applyAlignment="true" applyProtection="false">
      <alignment horizontal="left" vertical="center" textRotation="0" wrapText="true" indent="0" shrinkToFit="false"/>
      <protection locked="true" hidden="false"/>
    </xf>
    <xf numFmtId="164" fontId="36" fillId="9" borderId="0" xfId="0" applyFont="true" applyBorder="false" applyAlignment="true" applyProtection="false">
      <alignment horizontal="general" vertical="top" textRotation="0" wrapText="false" indent="0" shrinkToFit="false"/>
      <protection locked="true" hidden="false"/>
    </xf>
    <xf numFmtId="164" fontId="36" fillId="9" borderId="0" xfId="0" applyFont="true" applyBorder="false" applyAlignment="true" applyProtection="false">
      <alignment horizontal="general" vertical="top" textRotation="0" wrapText="true" indent="0" shrinkToFit="false"/>
      <protection locked="true" hidden="false"/>
    </xf>
    <xf numFmtId="164" fontId="29" fillId="9" borderId="0" xfId="0" applyFont="true" applyBorder="false" applyAlignment="true" applyProtection="false">
      <alignment horizontal="general" vertical="center" textRotation="0" wrapText="true" indent="0" shrinkToFit="false"/>
      <protection locked="true" hidden="false"/>
    </xf>
    <xf numFmtId="164" fontId="39" fillId="9" borderId="0" xfId="0" applyFont="true" applyBorder="false" applyAlignment="true" applyProtection="false">
      <alignment horizontal="left" vertical="center" textRotation="0" wrapText="true" indent="0" shrinkToFit="false"/>
      <protection locked="true" hidden="false"/>
    </xf>
    <xf numFmtId="164" fontId="29" fillId="0" borderId="0" xfId="0" applyFont="true" applyBorder="false" applyAlignment="true" applyProtection="false">
      <alignment horizontal="general" vertical="center" textRotation="0" wrapText="true" indent="0" shrinkToFit="false"/>
      <protection locked="true" hidden="false"/>
    </xf>
    <xf numFmtId="164" fontId="44" fillId="9" borderId="0" xfId="0" applyFont="true" applyBorder="false" applyAlignment="true" applyProtection="false">
      <alignment horizontal="general" vertical="center" textRotation="0" wrapText="false" indent="0" shrinkToFit="false"/>
      <protection locked="true" hidden="false"/>
    </xf>
    <xf numFmtId="164" fontId="24" fillId="9" borderId="0" xfId="0" applyFont="true" applyBorder="false" applyAlignment="true" applyProtection="false">
      <alignment horizontal="general" vertical="center" textRotation="0" wrapText="false" indent="0" shrinkToFit="false"/>
      <protection locked="true" hidden="false"/>
    </xf>
    <xf numFmtId="164" fontId="46" fillId="0" borderId="0" xfId="0" applyFont="true" applyBorder="false" applyAlignment="false" applyProtection="false">
      <alignment horizontal="general" vertical="bottom" textRotation="0" wrapText="false" indent="0" shrinkToFit="false"/>
      <protection locked="true" hidden="false"/>
    </xf>
    <xf numFmtId="164" fontId="46" fillId="0" borderId="0" xfId="0" applyFont="true" applyBorder="false" applyAlignment="false" applyProtection="true">
      <alignment horizontal="general" vertical="bottom" textRotation="0" wrapText="false" indent="0" shrinkToFit="false"/>
      <protection locked="true" hidden="false"/>
    </xf>
    <xf numFmtId="164" fontId="46" fillId="9" borderId="0" xfId="0" applyFont="true" applyBorder="false" applyAlignment="false" applyProtection="false">
      <alignment horizontal="general" vertical="bottom" textRotation="0" wrapText="false" indent="0" shrinkToFit="false"/>
      <protection locked="true" hidden="false"/>
    </xf>
    <xf numFmtId="164" fontId="46" fillId="9" borderId="0" xfId="0" applyFont="true" applyBorder="false" applyAlignment="false" applyProtection="true">
      <alignment horizontal="general" vertical="bottom" textRotation="0" wrapText="false" indent="0" shrinkToFit="false"/>
      <protection locked="true" hidden="false"/>
    </xf>
    <xf numFmtId="164" fontId="25" fillId="0" borderId="2" xfId="0" applyFont="true" applyBorder="true" applyAlignment="true" applyProtection="false">
      <alignment horizontal="left" vertical="center" textRotation="0" wrapText="false" indent="0" shrinkToFit="false"/>
      <protection locked="true" hidden="false"/>
    </xf>
    <xf numFmtId="164" fontId="25" fillId="0" borderId="3" xfId="0" applyFont="true" applyBorder="true" applyAlignment="true" applyProtection="true">
      <alignment horizontal="center" vertical="center" textRotation="0" wrapText="false" indent="0" shrinkToFit="false"/>
      <protection locked="false" hidden="false"/>
    </xf>
    <xf numFmtId="165" fontId="25" fillId="0" borderId="4" xfId="0" applyFont="true" applyBorder="true" applyAlignment="true" applyProtection="false">
      <alignment horizontal="left" vertical="center" textRotation="0" wrapText="false" indent="0" shrinkToFit="false"/>
      <protection locked="true" hidden="false"/>
    </xf>
    <xf numFmtId="165" fontId="25" fillId="0" borderId="5" xfId="0" applyFont="true" applyBorder="true" applyAlignment="true" applyProtection="false">
      <alignment horizontal="center" vertical="center" textRotation="0" wrapText="false" indent="0" shrinkToFit="false"/>
      <protection locked="true" hidden="false"/>
    </xf>
    <xf numFmtId="165" fontId="25" fillId="0" borderId="5" xfId="0" applyFont="true" applyBorder="true" applyAlignment="false" applyProtection="false">
      <alignment horizontal="general" vertical="bottom" textRotation="0" wrapText="false" indent="0" shrinkToFit="false"/>
      <protection locked="true" hidden="false"/>
    </xf>
    <xf numFmtId="166" fontId="25" fillId="0" borderId="5" xfId="0" applyFont="true" applyBorder="true" applyAlignment="false" applyProtection="true">
      <alignment horizontal="general" vertical="bottom" textRotation="0" wrapText="false" indent="0" shrinkToFit="false"/>
      <protection locked="true" hidden="false"/>
    </xf>
    <xf numFmtId="165" fontId="25" fillId="0" borderId="6" xfId="0" applyFont="true" applyBorder="true" applyAlignment="true" applyProtection="false">
      <alignment horizontal="center" vertical="center" textRotation="0" wrapText="false" indent="0" shrinkToFit="false"/>
      <protection locked="true" hidden="false"/>
    </xf>
    <xf numFmtId="165" fontId="26" fillId="0" borderId="7" xfId="0" applyFont="true" applyBorder="true" applyAlignment="true" applyProtection="true">
      <alignment horizontal="center" vertical="center" textRotation="0" wrapText="false" indent="0" shrinkToFit="false"/>
      <protection locked="false" hidden="false"/>
    </xf>
    <xf numFmtId="165" fontId="26" fillId="0" borderId="8" xfId="0" applyFont="true" applyBorder="true" applyAlignment="true" applyProtection="true">
      <alignment horizontal="center" vertical="center" textRotation="0" wrapText="false" indent="0" shrinkToFit="false"/>
      <protection locked="false" hidden="false"/>
    </xf>
    <xf numFmtId="165" fontId="26" fillId="0" borderId="8" xfId="0" applyFont="true" applyBorder="true" applyAlignment="false" applyProtection="true">
      <alignment horizontal="general" vertical="bottom" textRotation="0" wrapText="false" indent="0" shrinkToFit="false"/>
      <protection locked="false" hidden="false"/>
    </xf>
    <xf numFmtId="166" fontId="26" fillId="0" borderId="8" xfId="0" applyFont="true" applyBorder="true" applyAlignment="false" applyProtection="true">
      <alignment horizontal="general" vertical="bottom" textRotation="0" wrapText="false" indent="0" shrinkToFit="false"/>
      <protection locked="true" hidden="false"/>
    </xf>
    <xf numFmtId="165" fontId="26" fillId="0" borderId="9" xfId="0" applyFont="true" applyBorder="true" applyAlignment="true" applyProtection="true">
      <alignment horizontal="center" vertical="center" textRotation="0" wrapText="false" indent="0" shrinkToFit="false"/>
      <protection locked="false" hidden="false"/>
    </xf>
    <xf numFmtId="165" fontId="46" fillId="9" borderId="0" xfId="0" applyFont="true" applyBorder="false" applyAlignment="false" applyProtection="false">
      <alignment horizontal="general" vertical="bottom" textRotation="0" wrapText="false" indent="0" shrinkToFit="false"/>
      <protection locked="true" hidden="false"/>
    </xf>
    <xf numFmtId="165" fontId="46" fillId="9" borderId="0" xfId="0" applyFont="true" applyBorder="false" applyAlignment="false" applyProtection="true">
      <alignment horizontal="general" vertical="bottom" textRotation="0" wrapText="false" indent="0" shrinkToFit="false"/>
      <protection locked="true" hidden="false"/>
    </xf>
    <xf numFmtId="166" fontId="46" fillId="9" borderId="0" xfId="0" applyFont="true" applyBorder="false" applyAlignment="false" applyProtection="true">
      <alignment horizontal="general" vertical="bottom" textRotation="0" wrapText="false" indent="0" shrinkToFit="false"/>
      <protection locked="true" hidden="false"/>
    </xf>
    <xf numFmtId="165" fontId="25" fillId="0" borderId="10" xfId="0" applyFont="true" applyBorder="true" applyAlignment="true" applyProtection="false">
      <alignment horizontal="left" vertical="center" textRotation="0" wrapText="false" indent="0" shrinkToFit="false"/>
      <protection locked="true" hidden="false"/>
    </xf>
    <xf numFmtId="164" fontId="46" fillId="9" borderId="11" xfId="0" applyFont="true" applyBorder="true" applyAlignment="false" applyProtection="false">
      <alignment horizontal="general" vertical="bottom" textRotation="0" wrapText="false" indent="0" shrinkToFit="false"/>
      <protection locked="true" hidden="false"/>
    </xf>
    <xf numFmtId="165" fontId="29" fillId="0" borderId="12" xfId="0" applyFont="true" applyBorder="true" applyAlignment="true" applyProtection="false">
      <alignment horizontal="center" vertical="center" textRotation="0" wrapText="false" indent="0" shrinkToFit="false"/>
      <protection locked="true" hidden="false"/>
    </xf>
    <xf numFmtId="165" fontId="29" fillId="0" borderId="13" xfId="0" applyFont="true" applyBorder="true" applyAlignment="true" applyProtection="false">
      <alignment horizontal="center" vertical="center" textRotation="0" wrapText="false" indent="0" shrinkToFit="false"/>
      <protection locked="true" hidden="false"/>
    </xf>
    <xf numFmtId="165" fontId="47" fillId="0" borderId="13" xfId="0" applyFont="true" applyBorder="true" applyAlignment="true" applyProtection="false">
      <alignment horizontal="center" vertical="center" textRotation="0" wrapText="true" indent="0" shrinkToFit="false"/>
      <protection locked="true" hidden="false"/>
    </xf>
    <xf numFmtId="165" fontId="47" fillId="0" borderId="13" xfId="0" applyFont="true" applyBorder="true" applyAlignment="true" applyProtection="true">
      <alignment horizontal="center" vertical="center" textRotation="0" wrapText="true" indent="0" shrinkToFit="false"/>
      <protection locked="true" hidden="false"/>
    </xf>
    <xf numFmtId="165" fontId="47" fillId="0" borderId="13" xfId="0" applyFont="true" applyBorder="true" applyAlignment="true" applyProtection="true">
      <alignment horizontal="center" vertical="center" textRotation="0" wrapText="true" indent="0" shrinkToFit="false"/>
      <protection locked="false" hidden="false"/>
    </xf>
    <xf numFmtId="165" fontId="48" fillId="0" borderId="13" xfId="0" applyFont="true" applyBorder="true" applyAlignment="true" applyProtection="false">
      <alignment horizontal="center" vertical="center" textRotation="0" wrapText="true" indent="0" shrinkToFit="false"/>
      <protection locked="true" hidden="false"/>
    </xf>
    <xf numFmtId="166" fontId="48" fillId="0" borderId="13" xfId="0" applyFont="true" applyBorder="true" applyAlignment="true" applyProtection="true">
      <alignment horizontal="center" vertical="center" textRotation="0" wrapText="true" indent="0" shrinkToFit="false"/>
      <protection locked="true" hidden="false"/>
    </xf>
    <xf numFmtId="166" fontId="47" fillId="0" borderId="13" xfId="0" applyFont="true" applyBorder="true" applyAlignment="true" applyProtection="true">
      <alignment horizontal="center" vertical="center" textRotation="0" wrapText="true" indent="0" shrinkToFit="false"/>
      <protection locked="true" hidden="false"/>
    </xf>
    <xf numFmtId="165" fontId="47" fillId="0" borderId="14" xfId="0" applyFont="true" applyBorder="true" applyAlignment="true" applyProtection="true">
      <alignment horizontal="center" vertical="center" textRotation="0" wrapText="true" indent="0" shrinkToFit="false"/>
      <protection locked="true" hidden="false"/>
    </xf>
    <xf numFmtId="165" fontId="47" fillId="4" borderId="15" xfId="0" applyFont="true" applyBorder="true" applyAlignment="true" applyProtection="false">
      <alignment horizontal="left" vertical="center" textRotation="0" wrapText="false" indent="0" shrinkToFit="false"/>
      <protection locked="true" hidden="false"/>
    </xf>
    <xf numFmtId="165" fontId="46" fillId="4" borderId="16" xfId="0" applyFont="true" applyBorder="true" applyAlignment="false" applyProtection="false">
      <alignment horizontal="general" vertical="bottom" textRotation="0" wrapText="false" indent="0" shrinkToFit="false"/>
      <protection locked="true" hidden="false"/>
    </xf>
    <xf numFmtId="165" fontId="46" fillId="4" borderId="16" xfId="0" applyFont="true" applyBorder="true" applyAlignment="false" applyProtection="true">
      <alignment horizontal="general" vertical="bottom" textRotation="0" wrapText="false" indent="0" shrinkToFit="false"/>
      <protection locked="true" hidden="false"/>
    </xf>
    <xf numFmtId="166" fontId="46" fillId="4" borderId="16" xfId="0" applyFont="true" applyBorder="true" applyAlignment="false" applyProtection="true">
      <alignment horizontal="general" vertical="bottom" textRotation="0" wrapText="false" indent="0" shrinkToFit="false"/>
      <protection locked="true" hidden="false"/>
    </xf>
    <xf numFmtId="165" fontId="46" fillId="4" borderId="17" xfId="0" applyFont="true" applyBorder="true" applyAlignment="false" applyProtection="true">
      <alignment horizontal="general" vertical="bottom" textRotation="0" wrapText="false" indent="0" shrinkToFit="false"/>
      <protection locked="true" hidden="false"/>
    </xf>
    <xf numFmtId="164" fontId="46" fillId="9" borderId="0" xfId="0" applyFont="true" applyBorder="false" applyAlignment="false" applyProtection="true">
      <alignment horizontal="general" vertical="bottom" textRotation="0" wrapText="false" indent="0" shrinkToFit="false"/>
      <protection locked="false" hidden="false"/>
    </xf>
    <xf numFmtId="165" fontId="47" fillId="0" borderId="15" xfId="0" applyFont="true" applyBorder="true" applyAlignment="true" applyProtection="true">
      <alignment horizontal="right" vertical="center" textRotation="0" wrapText="false" indent="0" shrinkToFit="false"/>
      <protection locked="false" hidden="false"/>
    </xf>
    <xf numFmtId="165" fontId="46" fillId="0" borderId="15" xfId="0" applyFont="true" applyBorder="true" applyAlignment="true" applyProtection="true">
      <alignment horizontal="center" vertical="center" textRotation="0" wrapText="true" indent="0" shrinkToFit="false"/>
      <protection locked="false" hidden="false"/>
    </xf>
    <xf numFmtId="165" fontId="46" fillId="0" borderId="16" xfId="0" applyFont="true" applyBorder="true" applyAlignment="true" applyProtection="true">
      <alignment horizontal="center" vertical="center" textRotation="0" wrapText="true" indent="0" shrinkToFit="false"/>
      <protection locked="false" hidden="false"/>
    </xf>
    <xf numFmtId="167" fontId="46" fillId="0" borderId="16" xfId="0" applyFont="true" applyBorder="true" applyAlignment="true" applyProtection="true">
      <alignment horizontal="center" vertical="bottom" textRotation="0" wrapText="true" indent="0" shrinkToFit="false"/>
      <protection locked="false" hidden="false"/>
    </xf>
    <xf numFmtId="165" fontId="46" fillId="0" borderId="16" xfId="0" applyFont="true" applyBorder="true" applyAlignment="true" applyProtection="true">
      <alignment horizontal="center" vertical="bottom" textRotation="0" wrapText="false" indent="0" shrinkToFit="false"/>
      <protection locked="false" hidden="false"/>
    </xf>
    <xf numFmtId="165" fontId="46" fillId="10" borderId="16" xfId="0" applyFont="true" applyBorder="true" applyAlignment="true" applyProtection="true">
      <alignment horizontal="center" vertical="bottom" textRotation="0" wrapText="true" indent="0" shrinkToFit="false"/>
      <protection locked="true" hidden="false"/>
    </xf>
    <xf numFmtId="165" fontId="46" fillId="0" borderId="16" xfId="0" applyFont="true" applyBorder="true" applyAlignment="true" applyProtection="true">
      <alignment horizontal="center" vertical="bottom" textRotation="0" wrapText="true" indent="0" shrinkToFit="false"/>
      <protection locked="false" hidden="false"/>
    </xf>
    <xf numFmtId="166" fontId="46" fillId="10" borderId="16" xfId="0" applyFont="true" applyBorder="true" applyAlignment="true" applyProtection="true">
      <alignment horizontal="center" vertical="bottom" textRotation="0" wrapText="true" indent="0" shrinkToFit="false"/>
      <protection locked="true" hidden="false"/>
    </xf>
    <xf numFmtId="165" fontId="46" fillId="10" borderId="17" xfId="0" applyFont="true" applyBorder="true" applyAlignment="true" applyProtection="true">
      <alignment horizontal="center" vertical="bottom" textRotation="0" wrapText="true" indent="0" shrinkToFit="false"/>
      <protection locked="true" hidden="false"/>
    </xf>
    <xf numFmtId="165" fontId="47" fillId="0" borderId="15" xfId="0" applyFont="true" applyBorder="true" applyAlignment="true" applyProtection="true">
      <alignment horizontal="right" vertical="bottom" textRotation="0" wrapText="false" indent="0" shrinkToFit="false"/>
      <protection locked="false" hidden="false"/>
    </xf>
    <xf numFmtId="165" fontId="47" fillId="0" borderId="12" xfId="0" applyFont="true" applyBorder="true" applyAlignment="true" applyProtection="false">
      <alignment horizontal="right" vertical="center" textRotation="0" wrapText="false" indent="0" shrinkToFit="false"/>
      <protection locked="true" hidden="false"/>
    </xf>
    <xf numFmtId="165" fontId="46" fillId="4" borderId="18" xfId="0" applyFont="true" applyBorder="true" applyAlignment="true" applyProtection="false">
      <alignment horizontal="center" vertical="center" textRotation="0" wrapText="false" indent="0" shrinkToFit="false"/>
      <protection locked="true" hidden="false"/>
    </xf>
    <xf numFmtId="165" fontId="46" fillId="4" borderId="18" xfId="0" applyFont="true" applyBorder="true" applyAlignment="true" applyProtection="true">
      <alignment horizontal="center" vertical="center" textRotation="0" wrapText="false" indent="0" shrinkToFit="false"/>
      <protection locked="true" hidden="false"/>
    </xf>
    <xf numFmtId="165" fontId="46" fillId="4" borderId="19" xfId="0" applyFont="true" applyBorder="true" applyAlignment="true" applyProtection="true">
      <alignment horizontal="center" vertical="center" textRotation="0" wrapText="false" indent="0" shrinkToFit="false"/>
      <protection locked="true" hidden="false"/>
    </xf>
    <xf numFmtId="165" fontId="46" fillId="12" borderId="5" xfId="0" applyFont="true" applyBorder="true" applyAlignment="true" applyProtection="true">
      <alignment horizontal="center" vertical="center" textRotation="0" wrapText="false" indent="0" shrinkToFit="false"/>
      <protection locked="true" hidden="false"/>
    </xf>
    <xf numFmtId="165" fontId="46" fillId="4" borderId="16" xfId="0" applyFont="true" applyBorder="true" applyAlignment="true" applyProtection="false">
      <alignment horizontal="center" vertical="center" textRotation="0" wrapText="false" indent="0" shrinkToFit="false"/>
      <protection locked="true" hidden="false"/>
    </xf>
    <xf numFmtId="164" fontId="46" fillId="9" borderId="11" xfId="0" applyFont="true" applyBorder="true" applyAlignment="false" applyProtection="true">
      <alignment horizontal="general" vertical="bottom" textRotation="0" wrapText="false" indent="0" shrinkToFit="false"/>
      <protection locked="false" hidden="false"/>
    </xf>
    <xf numFmtId="165" fontId="46" fillId="0" borderId="16" xfId="0" applyFont="true" applyBorder="true" applyAlignment="false" applyProtection="true">
      <alignment horizontal="general" vertical="bottom" textRotation="0" wrapText="false" indent="0" shrinkToFit="false"/>
      <protection locked="false" hidden="false"/>
    </xf>
    <xf numFmtId="165" fontId="47" fillId="0" borderId="12" xfId="0" applyFont="true" applyBorder="true" applyAlignment="true" applyProtection="true">
      <alignment horizontal="right" vertical="center" textRotation="0" wrapText="false" indent="0" shrinkToFit="false"/>
      <protection locked="false" hidden="false"/>
    </xf>
    <xf numFmtId="165" fontId="46" fillId="4" borderId="18" xfId="0" applyFont="true" applyBorder="true" applyAlignment="true" applyProtection="true">
      <alignment horizontal="center" vertical="center" textRotation="0" wrapText="false" indent="0" shrinkToFit="false"/>
      <protection locked="false" hidden="false"/>
    </xf>
    <xf numFmtId="165" fontId="46" fillId="0" borderId="16" xfId="0" applyFont="true" applyBorder="true" applyAlignment="true" applyProtection="true">
      <alignment horizontal="center" vertical="center" textRotation="0" wrapText="false" indent="0" shrinkToFit="false"/>
      <protection locked="false" hidden="false"/>
    </xf>
    <xf numFmtId="165" fontId="25" fillId="0" borderId="12" xfId="0" applyFont="true" applyBorder="true" applyAlignment="true" applyProtection="false">
      <alignment horizontal="center" vertical="center" textRotation="0" wrapText="false" indent="0" shrinkToFit="false"/>
      <protection locked="true" hidden="false"/>
    </xf>
    <xf numFmtId="165" fontId="46" fillId="9" borderId="5" xfId="0" applyFont="true" applyBorder="true" applyAlignment="true" applyProtection="false">
      <alignment horizontal="center" vertical="center" textRotation="0" wrapText="false" indent="0" shrinkToFit="false"/>
      <protection locked="true" hidden="false"/>
    </xf>
    <xf numFmtId="165" fontId="46" fillId="9" borderId="5" xfId="0" applyFont="true" applyBorder="true" applyAlignment="true" applyProtection="true">
      <alignment horizontal="center" vertical="center" textRotation="0" wrapText="false" indent="0" shrinkToFit="false"/>
      <protection locked="true" hidden="false"/>
    </xf>
    <xf numFmtId="165" fontId="46" fillId="13" borderId="5" xfId="0" applyFont="true" applyBorder="true" applyAlignment="true" applyProtection="true">
      <alignment horizontal="center" vertical="center" textRotation="0" wrapText="false" indent="0" shrinkToFit="false"/>
      <protection locked="true" hidden="false"/>
    </xf>
    <xf numFmtId="164" fontId="0" fillId="9" borderId="0" xfId="0" applyFont="false" applyBorder="false" applyAlignment="false" applyProtection="true">
      <alignment horizontal="general" vertical="bottom" textRotation="0" wrapText="false" indent="0" shrinkToFit="false"/>
      <protection locked="true" hidden="false"/>
    </xf>
    <xf numFmtId="164" fontId="0" fillId="9" borderId="5" xfId="0" applyFont="false" applyBorder="true" applyAlignment="false" applyProtection="false">
      <alignment horizontal="general" vertical="bottom" textRotation="0" wrapText="false" indent="0" shrinkToFit="false"/>
      <protection locked="true" hidden="false"/>
    </xf>
    <xf numFmtId="164" fontId="49" fillId="9" borderId="0" xfId="0" applyFont="true" applyBorder="false" applyAlignment="true" applyProtection="false">
      <alignment horizontal="general" vertical="center" textRotation="0" wrapText="false" indent="0" shrinkToFit="false"/>
      <protection locked="true" hidden="false"/>
    </xf>
    <xf numFmtId="164" fontId="0" fillId="9" borderId="0" xfId="0" applyFont="false" applyBorder="false" applyAlignment="true" applyProtection="false">
      <alignment horizontal="general" vertical="center" textRotation="0" wrapText="false" indent="0" shrinkToFit="false"/>
      <protection locked="true" hidden="false"/>
    </xf>
    <xf numFmtId="164" fontId="50" fillId="0" borderId="0" xfId="0" applyFont="true" applyBorder="false" applyAlignment="false" applyProtection="false">
      <alignment horizontal="general" vertical="bottom" textRotation="0" wrapText="false" indent="0" shrinkToFit="false"/>
      <protection locked="true" hidden="false"/>
    </xf>
    <xf numFmtId="164" fontId="50" fillId="0" borderId="0" xfId="0" applyFont="true" applyBorder="false" applyAlignment="false" applyProtection="true">
      <alignment horizontal="general" vertical="bottom" textRotation="0" wrapText="false" indent="0" shrinkToFit="false"/>
      <protection locked="true" hidden="false"/>
    </xf>
    <xf numFmtId="164" fontId="47" fillId="0" borderId="2" xfId="0" applyFont="true" applyBorder="true" applyAlignment="true" applyProtection="false">
      <alignment horizontal="left" vertical="center" textRotation="0" wrapText="false" indent="0" shrinkToFit="false"/>
      <protection locked="true" hidden="false"/>
    </xf>
    <xf numFmtId="164" fontId="47" fillId="0" borderId="3" xfId="0" applyFont="true" applyBorder="true" applyAlignment="true" applyProtection="false">
      <alignment horizontal="center" vertical="center" textRotation="0" wrapText="false" indent="0" shrinkToFit="false"/>
      <protection locked="true" hidden="false"/>
    </xf>
    <xf numFmtId="164" fontId="47" fillId="0" borderId="4" xfId="0" applyFont="true" applyBorder="true" applyAlignment="true" applyProtection="false">
      <alignment horizontal="left" vertical="center" textRotation="0" wrapText="false" indent="0" shrinkToFit="false"/>
      <protection locked="true" hidden="false"/>
    </xf>
    <xf numFmtId="164" fontId="47" fillId="0" borderId="5" xfId="0" applyFont="true" applyBorder="true" applyAlignment="true" applyProtection="false">
      <alignment horizontal="center" vertical="center" textRotation="0" wrapText="false" indent="0" shrinkToFit="false"/>
      <protection locked="true" hidden="false"/>
    </xf>
    <xf numFmtId="164" fontId="47" fillId="0" borderId="6" xfId="0" applyFont="true" applyBorder="true" applyAlignment="true" applyProtection="false">
      <alignment horizontal="center" vertical="center" textRotation="0" wrapText="false" indent="0" shrinkToFit="false"/>
      <protection locked="true" hidden="false"/>
    </xf>
    <xf numFmtId="164" fontId="46" fillId="0" borderId="7" xfId="0" applyFont="true" applyBorder="true" applyAlignment="true" applyProtection="false">
      <alignment horizontal="center" vertical="center" textRotation="0" wrapText="false" indent="0" shrinkToFit="false"/>
      <protection locked="true" hidden="false"/>
    </xf>
    <xf numFmtId="164" fontId="46" fillId="0" borderId="8" xfId="0" applyFont="true" applyBorder="true" applyAlignment="true" applyProtection="false">
      <alignment horizontal="center" vertical="center" textRotation="0" wrapText="false" indent="0" shrinkToFit="false"/>
      <protection locked="true" hidden="false"/>
    </xf>
    <xf numFmtId="164" fontId="46" fillId="0" borderId="9" xfId="0" applyFont="true" applyBorder="true" applyAlignment="true" applyProtection="false">
      <alignment horizontal="center" vertical="center" textRotation="0" wrapText="false" indent="0" shrinkToFit="false"/>
      <protection locked="true" hidden="false"/>
    </xf>
    <xf numFmtId="164" fontId="47" fillId="0" borderId="10" xfId="0" applyFont="true" applyBorder="true" applyAlignment="true" applyProtection="false">
      <alignment horizontal="left" vertical="center" textRotation="0" wrapText="false" indent="0" shrinkToFit="false"/>
      <protection locked="true" hidden="false"/>
    </xf>
    <xf numFmtId="164" fontId="46" fillId="0" borderId="12" xfId="0" applyFont="true" applyBorder="true" applyAlignment="true" applyProtection="false">
      <alignment horizontal="center" vertical="center" textRotation="0" wrapText="false" indent="0" shrinkToFit="false"/>
      <protection locked="true" hidden="false"/>
    </xf>
    <xf numFmtId="164" fontId="47" fillId="0" borderId="13" xfId="0" applyFont="true" applyBorder="true" applyAlignment="true" applyProtection="false">
      <alignment horizontal="center" vertical="center" textRotation="0" wrapText="false" indent="0" shrinkToFit="false"/>
      <protection locked="true" hidden="false"/>
    </xf>
    <xf numFmtId="164" fontId="47" fillId="0" borderId="20" xfId="0" applyFont="true" applyBorder="true" applyAlignment="true" applyProtection="false">
      <alignment horizontal="center" vertical="center" textRotation="0" wrapText="false" indent="0" shrinkToFit="false"/>
      <protection locked="true" hidden="false"/>
    </xf>
    <xf numFmtId="164" fontId="47" fillId="0" borderId="21" xfId="0" applyFont="true" applyBorder="true" applyAlignment="true" applyProtection="false">
      <alignment horizontal="center" vertical="center" textRotation="0" wrapText="true" indent="0" shrinkToFit="false"/>
      <protection locked="true" hidden="false"/>
    </xf>
    <xf numFmtId="164" fontId="47" fillId="4" borderId="15" xfId="0" applyFont="true" applyBorder="true" applyAlignment="true" applyProtection="false">
      <alignment horizontal="left" vertical="center" textRotation="0" wrapText="false" indent="0" shrinkToFit="false"/>
      <protection locked="true" hidden="false"/>
    </xf>
    <xf numFmtId="164" fontId="46" fillId="4" borderId="20" xfId="0" applyFont="true" applyBorder="true" applyAlignment="true" applyProtection="false">
      <alignment horizontal="center" vertical="center" textRotation="0" wrapText="false" indent="0" shrinkToFit="false"/>
      <protection locked="true" hidden="false"/>
    </xf>
    <xf numFmtId="164" fontId="47" fillId="0" borderId="15" xfId="0" applyFont="true" applyBorder="true" applyAlignment="true" applyProtection="false">
      <alignment horizontal="right" vertical="center" textRotation="0" wrapText="false" indent="0" shrinkToFit="false"/>
      <protection locked="true" hidden="false"/>
    </xf>
    <xf numFmtId="164" fontId="46" fillId="0" borderId="16" xfId="0" applyFont="true" applyBorder="true" applyAlignment="true" applyProtection="false">
      <alignment horizontal="center" vertical="center" textRotation="0" wrapText="false" indent="0" shrinkToFit="false"/>
      <protection locked="true" hidden="false"/>
    </xf>
    <xf numFmtId="164" fontId="46" fillId="0" borderId="20" xfId="0" applyFont="true" applyBorder="true" applyAlignment="true" applyProtection="false">
      <alignment horizontal="center" vertical="center" textRotation="0" wrapText="false" indent="0" shrinkToFit="false"/>
      <protection locked="true" hidden="false"/>
    </xf>
    <xf numFmtId="164" fontId="47" fillId="0" borderId="15" xfId="0" applyFont="true" applyBorder="true" applyAlignment="true" applyProtection="false">
      <alignment horizontal="right" vertical="bottom" textRotation="0" wrapText="false" indent="0" shrinkToFit="false"/>
      <protection locked="true" hidden="false"/>
    </xf>
    <xf numFmtId="164" fontId="46" fillId="0" borderId="16" xfId="0" applyFont="true" applyBorder="true" applyAlignment="false" applyProtection="false">
      <alignment horizontal="general" vertical="bottom" textRotation="0" wrapText="false" indent="0" shrinkToFit="false"/>
      <protection locked="true" hidden="false"/>
    </xf>
    <xf numFmtId="164" fontId="47" fillId="0" borderId="12" xfId="0" applyFont="true" applyBorder="true" applyAlignment="true" applyProtection="false">
      <alignment horizontal="right" vertical="center" textRotation="0" wrapText="false" indent="0" shrinkToFit="false"/>
      <protection locked="true" hidden="false"/>
    </xf>
    <xf numFmtId="164" fontId="46" fillId="0" borderId="13" xfId="0" applyFont="true" applyBorder="true" applyAlignment="true" applyProtection="false">
      <alignment horizontal="center" vertical="center" textRotation="0" wrapText="false" indent="0" shrinkToFit="false"/>
      <protection locked="true" hidden="false"/>
    </xf>
    <xf numFmtId="164" fontId="46" fillId="0" borderId="21" xfId="0" applyFont="true" applyBorder="true" applyAlignment="true" applyProtection="false">
      <alignment horizontal="center" vertical="center" textRotation="0" wrapText="false" indent="0" shrinkToFit="false"/>
      <protection locked="true" hidden="false"/>
    </xf>
    <xf numFmtId="164" fontId="25" fillId="0" borderId="12" xfId="0" applyFont="true" applyBorder="true" applyAlignment="true" applyProtection="false">
      <alignment horizontal="center" vertical="center" textRotation="0" wrapText="false" indent="0" shrinkToFit="false"/>
      <protection locked="true" hidden="false"/>
    </xf>
    <xf numFmtId="164" fontId="46" fillId="4" borderId="22" xfId="0" applyFont="true" applyBorder="true" applyAlignment="true" applyProtection="false">
      <alignment horizontal="center" vertical="center" textRotation="0" wrapText="false" indent="0" shrinkToFit="false"/>
      <protection locked="true" hidden="false"/>
    </xf>
    <xf numFmtId="164" fontId="46" fillId="0" borderId="23" xfId="0" applyFont="true" applyBorder="true" applyAlignment="false" applyProtection="false">
      <alignment horizontal="general" vertical="bottom" textRotation="0" wrapText="false" indent="0" shrinkToFit="false"/>
      <protection locked="true" hidden="false"/>
    </xf>
    <xf numFmtId="164" fontId="4" fillId="9" borderId="0" xfId="0" applyFont="true" applyBorder="false" applyAlignment="false" applyProtection="false">
      <alignment horizontal="general" vertical="bottom" textRotation="0" wrapText="false" indent="0" shrinkToFit="false"/>
      <protection locked="true" hidden="false"/>
    </xf>
    <xf numFmtId="164" fontId="51" fillId="0" borderId="0" xfId="0" applyFont="true" applyBorder="false" applyAlignment="true" applyProtection="false">
      <alignment horizontal="general" vertical="center"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34" fillId="0" borderId="0" xfId="0" applyFont="true" applyBorder="true" applyAlignment="true" applyProtection="false">
      <alignment horizontal="left" vertical="center" textRotation="0" wrapText="tru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38" fillId="0" borderId="0" xfId="0" applyFont="true" applyBorder="false" applyAlignment="true" applyProtection="false">
      <alignment horizontal="general" vertical="center" textRotation="0" wrapText="fals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52" fillId="0" borderId="0" xfId="0" applyFont="true" applyBorder="false" applyAlignment="true" applyProtection="false">
      <alignment horizontal="general" vertical="center" textRotation="0" wrapText="false" indent="0" shrinkToFit="false"/>
      <protection locked="true" hidden="false"/>
    </xf>
    <xf numFmtId="164" fontId="53" fillId="0" borderId="0" xfId="0" applyFont="true" applyBorder="false" applyAlignment="false" applyProtection="false">
      <alignment horizontal="general" vertical="bottom" textRotation="0" wrapText="false" indent="0" shrinkToFit="false"/>
      <protection locked="true" hidden="false"/>
    </xf>
    <xf numFmtId="164" fontId="34" fillId="0" borderId="0" xfId="0" applyFont="true" applyBorder="false" applyAlignment="true" applyProtection="false">
      <alignment horizontal="left" vertical="top" textRotation="0" wrapText="true" indent="0" shrinkToFit="false"/>
      <protection locked="true" hidden="false"/>
    </xf>
    <xf numFmtId="164" fontId="54" fillId="0" borderId="0" xfId="0" applyFont="true" applyBorder="fals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39" fillId="0" borderId="0" xfId="0" applyFont="true" applyBorder="false" applyAlignment="true" applyProtection="false">
      <alignment horizontal="general" vertical="center" textRotation="0" wrapText="true" indent="0" shrinkToFit="false"/>
      <protection locked="true" hidden="false"/>
    </xf>
    <xf numFmtId="164" fontId="48"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39" fillId="0" borderId="0" xfId="0" applyFont="true" applyBorder="false" applyAlignment="true" applyProtection="false">
      <alignment horizontal="general" vertical="center" textRotation="0" wrapText="false" indent="0" shrinkToFit="false"/>
      <protection locked="true" hidden="false"/>
    </xf>
    <xf numFmtId="164" fontId="57" fillId="0" borderId="0" xfId="0" applyFont="true" applyBorder="false" applyAlignment="false" applyProtection="false">
      <alignment horizontal="general" vertical="bottom" textRotation="0" wrapText="false" indent="0" shrinkToFit="false"/>
      <protection locked="true" hidden="false"/>
    </xf>
    <xf numFmtId="166" fontId="46" fillId="0" borderId="0" xfId="0" applyFont="true" applyBorder="false" applyAlignment="false" applyProtection="true">
      <alignment horizontal="general" vertical="bottom" textRotation="0" wrapText="false" indent="0" shrinkToFit="false"/>
      <protection locked="true" hidden="false"/>
    </xf>
    <xf numFmtId="164" fontId="47" fillId="0" borderId="3" xfId="0" applyFont="true" applyBorder="true" applyAlignment="true" applyProtection="true">
      <alignment horizontal="center" vertical="center" textRotation="0" wrapText="false" indent="0" shrinkToFit="false"/>
      <protection locked="false" hidden="false"/>
    </xf>
    <xf numFmtId="165" fontId="47" fillId="0" borderId="4" xfId="0" applyFont="true" applyBorder="true" applyAlignment="true" applyProtection="false">
      <alignment horizontal="left" vertical="center" textRotation="0" wrapText="false" indent="0" shrinkToFit="false"/>
      <protection locked="true" hidden="false"/>
    </xf>
    <xf numFmtId="165" fontId="47" fillId="0" borderId="5" xfId="0" applyFont="true" applyBorder="true" applyAlignment="true" applyProtection="false">
      <alignment horizontal="center" vertical="center" textRotation="0" wrapText="false" indent="0" shrinkToFit="false"/>
      <protection locked="true" hidden="false"/>
    </xf>
    <xf numFmtId="165" fontId="47" fillId="0" borderId="5" xfId="0" applyFont="true" applyBorder="true" applyAlignment="false" applyProtection="false">
      <alignment horizontal="general" vertical="bottom" textRotation="0" wrapText="false" indent="0" shrinkToFit="false"/>
      <protection locked="true" hidden="false"/>
    </xf>
    <xf numFmtId="166" fontId="47" fillId="0" borderId="5" xfId="0" applyFont="true" applyBorder="true" applyAlignment="false" applyProtection="true">
      <alignment horizontal="general" vertical="bottom" textRotation="0" wrapText="false" indent="0" shrinkToFit="false"/>
      <protection locked="true" hidden="false"/>
    </xf>
    <xf numFmtId="165" fontId="47" fillId="0" borderId="6" xfId="0" applyFont="true" applyBorder="true" applyAlignment="true" applyProtection="false">
      <alignment horizontal="center" vertical="center" textRotation="0" wrapText="false" indent="0" shrinkToFit="false"/>
      <protection locked="true" hidden="false"/>
    </xf>
    <xf numFmtId="165" fontId="46" fillId="0" borderId="7" xfId="0" applyFont="true" applyBorder="true" applyAlignment="true" applyProtection="true">
      <alignment horizontal="center" vertical="center" textRotation="0" wrapText="false" indent="0" shrinkToFit="false"/>
      <protection locked="false" hidden="false"/>
    </xf>
    <xf numFmtId="165" fontId="46" fillId="0" borderId="8" xfId="0" applyFont="true" applyBorder="true" applyAlignment="true" applyProtection="true">
      <alignment horizontal="center" vertical="center" textRotation="0" wrapText="false" indent="0" shrinkToFit="false"/>
      <protection locked="false" hidden="false"/>
    </xf>
    <xf numFmtId="165" fontId="46" fillId="0" borderId="8" xfId="0" applyFont="true" applyBorder="true" applyAlignment="false" applyProtection="true">
      <alignment horizontal="general" vertical="bottom" textRotation="0" wrapText="false" indent="0" shrinkToFit="false"/>
      <protection locked="false" hidden="false"/>
    </xf>
    <xf numFmtId="166" fontId="46" fillId="0" borderId="8" xfId="0" applyFont="true" applyBorder="true" applyAlignment="false" applyProtection="true">
      <alignment horizontal="general" vertical="bottom" textRotation="0" wrapText="false" indent="0" shrinkToFit="false"/>
      <protection locked="true" hidden="false"/>
    </xf>
    <xf numFmtId="165" fontId="58" fillId="0" borderId="9" xfId="0" applyFont="true" applyBorder="true" applyAlignment="true" applyProtection="true">
      <alignment horizontal="center" vertical="center" textRotation="0" wrapText="false" indent="0" shrinkToFit="false"/>
      <protection locked="false" hidden="false"/>
    </xf>
    <xf numFmtId="165" fontId="46" fillId="0" borderId="0" xfId="0" applyFont="true" applyBorder="false" applyAlignment="false" applyProtection="false">
      <alignment horizontal="general" vertical="bottom" textRotation="0" wrapText="false" indent="0" shrinkToFit="false"/>
      <protection locked="true" hidden="false"/>
    </xf>
    <xf numFmtId="165" fontId="46" fillId="0" borderId="0" xfId="0" applyFont="true" applyBorder="false" applyAlignment="false" applyProtection="true">
      <alignment horizontal="general" vertical="bottom" textRotation="0" wrapText="false" indent="0" shrinkToFit="false"/>
      <protection locked="true" hidden="false"/>
    </xf>
    <xf numFmtId="165" fontId="47" fillId="0" borderId="10" xfId="0" applyFont="true" applyBorder="true" applyAlignment="true" applyProtection="false">
      <alignment horizontal="left" vertical="center" textRotation="0" wrapText="false" indent="0" shrinkToFit="false"/>
      <protection locked="true" hidden="false"/>
    </xf>
    <xf numFmtId="165" fontId="47" fillId="0" borderId="12" xfId="0" applyFont="true" applyBorder="true" applyAlignment="true" applyProtection="false">
      <alignment horizontal="center" vertical="center" textRotation="0" wrapText="false" indent="0" shrinkToFit="false"/>
      <protection locked="true" hidden="false"/>
    </xf>
    <xf numFmtId="165" fontId="47" fillId="0" borderId="13" xfId="0" applyFont="true" applyBorder="true" applyAlignment="true" applyProtection="false">
      <alignment horizontal="center" vertical="center" textRotation="0" wrapText="false" indent="0" shrinkToFit="false"/>
      <protection locked="true" hidden="false"/>
    </xf>
    <xf numFmtId="164" fontId="46" fillId="0" borderId="0" xfId="0" applyFont="true" applyBorder="false" applyAlignment="false" applyProtection="true">
      <alignment horizontal="general" vertical="bottom" textRotation="0" wrapText="false" indent="0" shrinkToFit="false"/>
      <protection locked="false" hidden="false"/>
    </xf>
    <xf numFmtId="165" fontId="46" fillId="0" borderId="15" xfId="0" applyFont="true" applyBorder="true" applyAlignment="true" applyProtection="true">
      <alignment horizontal="left" vertical="center" textRotation="0" wrapText="true" indent="0" shrinkToFit="false"/>
      <protection locked="false" hidden="false"/>
    </xf>
    <xf numFmtId="165" fontId="46" fillId="9" borderId="16" xfId="0" applyFont="true" applyBorder="true" applyAlignment="true" applyProtection="true">
      <alignment horizontal="center" vertical="bottom" textRotation="0" wrapText="true" indent="0" shrinkToFit="false"/>
      <protection locked="true" hidden="false"/>
    </xf>
    <xf numFmtId="165" fontId="46" fillId="4" borderId="5" xfId="0" applyFont="true" applyBorder="true" applyAlignment="true" applyProtection="false">
      <alignment horizontal="center" vertical="center" textRotation="0" wrapText="false" indent="0" shrinkToFit="false"/>
      <protection locked="true" hidden="false"/>
    </xf>
    <xf numFmtId="165" fontId="46" fillId="4" borderId="5" xfId="0" applyFont="true" applyBorder="true" applyAlignment="true" applyProtection="true">
      <alignment horizontal="center" vertical="center" textRotation="0" wrapText="false" indent="0" shrinkToFit="false"/>
      <protection locked="true" hidden="false"/>
    </xf>
    <xf numFmtId="165" fontId="46" fillId="10" borderId="16" xfId="0" applyFont="true" applyBorder="true" applyAlignment="true" applyProtection="true">
      <alignment horizontal="center" vertical="center" textRotation="0" wrapText="true" indent="0" shrinkToFit="false"/>
      <protection locked="true" hidden="false"/>
    </xf>
    <xf numFmtId="166" fontId="46" fillId="10" borderId="16" xfId="0" applyFont="true" applyBorder="true" applyAlignment="true" applyProtection="true">
      <alignment horizontal="center" vertical="center" textRotation="0" wrapText="true" indent="0" shrinkToFit="false"/>
      <protection locked="true" hidden="false"/>
    </xf>
    <xf numFmtId="165" fontId="46" fillId="4" borderId="5" xfId="0" applyFont="true" applyBorder="true" applyAlignment="true" applyProtection="true">
      <alignment horizontal="center" vertical="center" textRotation="0" wrapText="false" indent="0" shrinkToFit="false"/>
      <protection locked="false" hidden="false"/>
    </xf>
  </cellXfs>
  <cellStyles count="24">
    <cellStyle name="Normal" xfId="0" builtinId="0"/>
    <cellStyle name="Comma" xfId="15" builtinId="3"/>
    <cellStyle name="Comma [0]" xfId="16" builtinId="6"/>
    <cellStyle name="Currency" xfId="17" builtinId="4"/>
    <cellStyle name="Currency [0]" xfId="18" builtinId="7"/>
    <cellStyle name="Percent" xfId="19" builtinId="5"/>
    <cellStyle name="Accent 1 14" xfId="20"/>
    <cellStyle name="Accent 13" xfId="21"/>
    <cellStyle name="Accent 2 15" xfId="22"/>
    <cellStyle name="Accent 3 16" xfId="23"/>
    <cellStyle name="Bad 10" xfId="24"/>
    <cellStyle name="Error 12" xfId="25"/>
    <cellStyle name="Footnote 5" xfId="26"/>
    <cellStyle name="Good 8" xfId="27"/>
    <cellStyle name="Heading 1 1" xfId="28"/>
    <cellStyle name="Heading 2 2" xfId="29"/>
    <cellStyle name="Hyperlink 6" xfId="30"/>
    <cellStyle name="Neutral 9" xfId="31"/>
    <cellStyle name="Note 4" xfId="32"/>
    <cellStyle name="Resultado" xfId="33"/>
    <cellStyle name="Status 7" xfId="34"/>
    <cellStyle name="Text 3" xfId="35"/>
    <cellStyle name="Título" xfId="36"/>
    <cellStyle name="Warning 11" xfId="37"/>
  </cellStyles>
  <colors>
    <indexedColors>
      <rgbColor rgb="FF000000"/>
      <rgbColor rgb="FFFFFFFF"/>
      <rgbColor rgb="FFFF0000"/>
      <rgbColor rgb="FF00FF00"/>
      <rgbColor rgb="FF0000EE"/>
      <rgbColor rgb="FFFFFF00"/>
      <rgbColor rgb="FFFF00FF"/>
      <rgbColor rgb="FF00FFFF"/>
      <rgbColor rgb="FFCC0000"/>
      <rgbColor rgb="FF087021"/>
      <rgbColor rgb="FF000080"/>
      <rgbColor rgb="FF996600"/>
      <rgbColor rgb="FF800080"/>
      <rgbColor rgb="FF008080"/>
      <rgbColor rgb="FFC0C0C0"/>
      <rgbColor rgb="FF808080"/>
      <rgbColor rgb="FF9999FF"/>
      <rgbColor rgb="FF993366"/>
      <rgbColor rgb="FFFFFFCC"/>
      <rgbColor rgb="FFEEEEEE"/>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D7"/>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6600"/>
      <rgbColor rgb="FF222222"/>
      <rgbColor rgb="FFCE18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804240</xdr:colOff>
      <xdr:row>21</xdr:row>
      <xdr:rowOff>360</xdr:rowOff>
    </xdr:from>
    <xdr:to>
      <xdr:col>1</xdr:col>
      <xdr:colOff>5883480</xdr:colOff>
      <xdr:row>21</xdr:row>
      <xdr:rowOff>1039680</xdr:rowOff>
    </xdr:to>
    <xdr:pic>
      <xdr:nvPicPr>
        <xdr:cNvPr id="0" name="Imagen 2" descr=""/>
        <xdr:cNvPicPr/>
      </xdr:nvPicPr>
      <xdr:blipFill>
        <a:blip r:embed="rId1"/>
        <a:stretch/>
      </xdr:blipFill>
      <xdr:spPr>
        <a:xfrm>
          <a:off x="1616760" y="8217000"/>
          <a:ext cx="5079240" cy="1039320"/>
        </a:xfrm>
        <a:prstGeom prst="rect">
          <a:avLst/>
        </a:prstGeom>
        <a:ln>
          <a:noFill/>
        </a:ln>
      </xdr:spPr>
    </xdr:pic>
    <xdr:clientData/>
  </xdr:twoCellAnchor>
  <xdr:twoCellAnchor editAs="oneCell">
    <xdr:from>
      <xdr:col>1</xdr:col>
      <xdr:colOff>771120</xdr:colOff>
      <xdr:row>18</xdr:row>
      <xdr:rowOff>287640</xdr:rowOff>
    </xdr:from>
    <xdr:to>
      <xdr:col>1</xdr:col>
      <xdr:colOff>5883480</xdr:colOff>
      <xdr:row>19</xdr:row>
      <xdr:rowOff>2352240</xdr:rowOff>
    </xdr:to>
    <xdr:pic>
      <xdr:nvPicPr>
        <xdr:cNvPr id="1" name="Imagen 1" descr=""/>
        <xdr:cNvPicPr/>
      </xdr:nvPicPr>
      <xdr:blipFill>
        <a:blip r:embed="rId2"/>
        <a:stretch/>
      </xdr:blipFill>
      <xdr:spPr>
        <a:xfrm>
          <a:off x="1583640" y="5491440"/>
          <a:ext cx="5112360" cy="23673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juntadeandalucia.es/servicios/sede/tramites/procedimientos/detalle/19810/normativa.html"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F4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29" activeCellId="0" sqref="C29"/>
    </sheetView>
  </sheetViews>
  <sheetFormatPr defaultRowHeight="12.8" zeroHeight="false" outlineLevelRow="0" outlineLevelCol="0"/>
  <cols>
    <col collapsed="false" customWidth="true" hidden="false" outlineLevel="0" max="1" min="1" style="0" width="8.18"/>
    <col collapsed="false" customWidth="true" hidden="false" outlineLevel="0" max="2" min="2" style="0" width="2.01"/>
    <col collapsed="false" customWidth="true" hidden="false" outlineLevel="0" max="3" min="3" style="0" width="3.24"/>
    <col collapsed="false" customWidth="true" hidden="false" outlineLevel="0" max="4" min="4" style="0" width="4.04"/>
    <col collapsed="false" customWidth="true" hidden="false" outlineLevel="0" max="5" min="5" style="0" width="133.94"/>
    <col collapsed="false" customWidth="false" hidden="false" outlineLevel="0" max="1025" min="6" style="0" width="11.52"/>
  </cols>
  <sheetData>
    <row r="1" customFormat="false" ht="12.8" hidden="false" customHeight="false" outlineLevel="0" collapsed="false">
      <c r="A1" s="1"/>
      <c r="B1" s="1"/>
      <c r="C1" s="1"/>
      <c r="D1" s="1"/>
      <c r="E1" s="1"/>
      <c r="F1" s="1"/>
    </row>
    <row r="2" customFormat="false" ht="34.8" hidden="false" customHeight="true" outlineLevel="0" collapsed="false">
      <c r="A2" s="1"/>
      <c r="B2" s="2" t="s">
        <v>0</v>
      </c>
      <c r="C2" s="2"/>
      <c r="D2" s="2"/>
      <c r="E2" s="2" t="s">
        <v>1</v>
      </c>
      <c r="F2" s="1"/>
    </row>
    <row r="3" customFormat="false" ht="12.8" hidden="false" customHeight="false" outlineLevel="0" collapsed="false">
      <c r="A3" s="1"/>
      <c r="B3" s="1"/>
      <c r="C3" s="1"/>
      <c r="D3" s="1"/>
      <c r="E3" s="1"/>
      <c r="F3" s="1"/>
    </row>
    <row r="4" customFormat="false" ht="48.5" hidden="false" customHeight="true" outlineLevel="0" collapsed="false">
      <c r="A4" s="1"/>
      <c r="B4" s="1"/>
      <c r="C4" s="1"/>
      <c r="D4" s="3" t="s">
        <v>2</v>
      </c>
      <c r="E4" s="3" t="s">
        <v>3</v>
      </c>
      <c r="F4" s="1"/>
    </row>
    <row r="5" customFormat="false" ht="17.35" hidden="false" customHeight="false" outlineLevel="0" collapsed="false">
      <c r="A5" s="1"/>
      <c r="B5" s="1"/>
      <c r="C5" s="1"/>
      <c r="D5" s="1"/>
      <c r="E5" s="4"/>
      <c r="F5" s="1"/>
    </row>
    <row r="6" customFormat="false" ht="44" hidden="false" customHeight="true" outlineLevel="0" collapsed="false">
      <c r="A6" s="1"/>
      <c r="B6" s="1"/>
      <c r="C6" s="1"/>
      <c r="D6" s="5" t="s">
        <v>4</v>
      </c>
      <c r="E6" s="5" t="s">
        <v>5</v>
      </c>
      <c r="F6" s="1"/>
    </row>
    <row r="7" customFormat="false" ht="17.35" hidden="false" customHeight="false" outlineLevel="0" collapsed="false">
      <c r="A7" s="1"/>
      <c r="B7" s="1"/>
      <c r="C7" s="1"/>
      <c r="D7" s="1"/>
      <c r="E7" s="6"/>
      <c r="F7" s="1"/>
    </row>
    <row r="8" customFormat="false" ht="14.9" hidden="false" customHeight="false" outlineLevel="0" collapsed="false">
      <c r="A8" s="1"/>
      <c r="B8" s="1"/>
      <c r="C8" s="1"/>
      <c r="D8" s="1"/>
      <c r="E8" s="7" t="s">
        <v>6</v>
      </c>
      <c r="F8" s="1"/>
    </row>
    <row r="9" customFormat="false" ht="32.8" hidden="false" customHeight="true" outlineLevel="0" collapsed="false">
      <c r="A9" s="1"/>
      <c r="B9" s="1"/>
      <c r="C9" s="1"/>
      <c r="D9" s="1"/>
      <c r="E9" s="8" t="s">
        <v>7</v>
      </c>
      <c r="F9" s="1"/>
    </row>
    <row r="10" customFormat="false" ht="8.25" hidden="false" customHeight="true" outlineLevel="0" collapsed="false">
      <c r="A10" s="1"/>
      <c r="B10" s="1"/>
      <c r="C10" s="1"/>
      <c r="D10" s="1"/>
      <c r="E10" s="7"/>
      <c r="F10" s="1"/>
    </row>
    <row r="11" customFormat="false" ht="17.35" hidden="false" customHeight="false" outlineLevel="0" collapsed="false">
      <c r="A11" s="1"/>
      <c r="B11" s="1"/>
      <c r="C11" s="1"/>
      <c r="D11" s="1"/>
      <c r="E11" s="6"/>
      <c r="F11" s="1"/>
    </row>
    <row r="12" customFormat="false" ht="13.4" hidden="false" customHeight="false" outlineLevel="0" collapsed="false">
      <c r="A12" s="1"/>
      <c r="B12" s="1"/>
      <c r="C12" s="1"/>
      <c r="D12" s="1"/>
      <c r="E12" s="7" t="s">
        <v>8</v>
      </c>
      <c r="F12" s="1"/>
    </row>
    <row r="13" customFormat="false" ht="33.15" hidden="false" customHeight="true" outlineLevel="0" collapsed="false">
      <c r="A13" s="1"/>
      <c r="B13" s="1"/>
      <c r="C13" s="1"/>
      <c r="D13" s="1"/>
      <c r="E13" s="8" t="s">
        <v>9</v>
      </c>
      <c r="F13" s="1"/>
    </row>
    <row r="14" customFormat="false" ht="17.4" hidden="false" customHeight="true" outlineLevel="0" collapsed="false">
      <c r="A14" s="1"/>
      <c r="B14" s="1"/>
      <c r="C14" s="1"/>
      <c r="D14" s="1"/>
      <c r="E14" s="9"/>
      <c r="F14" s="1"/>
    </row>
    <row r="15" customFormat="false" ht="15.75" hidden="false" customHeight="true" outlineLevel="0" collapsed="false">
      <c r="A15" s="1"/>
      <c r="B15" s="1"/>
      <c r="C15" s="1"/>
      <c r="D15" s="1"/>
      <c r="E15" s="10"/>
      <c r="F15" s="1"/>
    </row>
    <row r="16" customFormat="false" ht="15" hidden="false" customHeight="false" outlineLevel="0" collapsed="false">
      <c r="A16" s="1"/>
      <c r="B16" s="1"/>
      <c r="C16" s="1"/>
      <c r="D16" s="11" t="s">
        <v>10</v>
      </c>
      <c r="E16" s="11"/>
      <c r="F16" s="1"/>
    </row>
    <row r="17" customFormat="false" ht="15" hidden="false" customHeight="false" outlineLevel="0" collapsed="false">
      <c r="A17" s="1"/>
      <c r="B17" s="1"/>
      <c r="C17" s="1"/>
      <c r="D17" s="1"/>
      <c r="E17" s="7"/>
      <c r="F17" s="1"/>
    </row>
    <row r="18" customFormat="false" ht="15" hidden="false" customHeight="false" outlineLevel="0" collapsed="false">
      <c r="A18" s="1"/>
      <c r="B18" s="1"/>
      <c r="C18" s="1"/>
      <c r="D18" s="12" t="s">
        <v>11</v>
      </c>
      <c r="E18" s="12"/>
      <c r="F18" s="1"/>
    </row>
    <row r="19" customFormat="false" ht="37.3" hidden="false" customHeight="true" outlineLevel="0" collapsed="false">
      <c r="A19" s="1"/>
      <c r="B19" s="1"/>
      <c r="C19" s="1"/>
      <c r="D19" s="13" t="s">
        <v>12</v>
      </c>
      <c r="E19" s="13" t="s">
        <v>13</v>
      </c>
      <c r="F19" s="1"/>
    </row>
    <row r="20" customFormat="false" ht="17.35" hidden="false" customHeight="false" outlineLevel="0" collapsed="false">
      <c r="A20" s="1"/>
      <c r="B20" s="1"/>
      <c r="C20" s="1"/>
      <c r="D20" s="1"/>
      <c r="E20" s="6"/>
      <c r="F20" s="1"/>
    </row>
    <row r="21" customFormat="false" ht="15" hidden="false" customHeight="false" outlineLevel="0" collapsed="false">
      <c r="A21" s="1"/>
      <c r="B21" s="1"/>
      <c r="C21" s="1"/>
      <c r="D21" s="12" t="s">
        <v>14</v>
      </c>
      <c r="E21" s="12"/>
      <c r="F21" s="1"/>
    </row>
    <row r="22" customFormat="false" ht="61.15" hidden="false" customHeight="true" outlineLevel="0" collapsed="false">
      <c r="A22" s="1"/>
      <c r="B22" s="1"/>
      <c r="C22" s="1"/>
      <c r="D22" s="13" t="s">
        <v>15</v>
      </c>
      <c r="E22" s="13" t="s">
        <v>16</v>
      </c>
      <c r="F22" s="1"/>
    </row>
    <row r="23" customFormat="false" ht="15" hidden="false" customHeight="false" outlineLevel="0" collapsed="false">
      <c r="A23" s="1"/>
      <c r="B23" s="1"/>
      <c r="C23" s="1"/>
      <c r="D23" s="14"/>
      <c r="E23" s="15"/>
      <c r="F23" s="1"/>
    </row>
    <row r="24" customFormat="false" ht="37.3" hidden="false" customHeight="true" outlineLevel="0" collapsed="false">
      <c r="A24" s="1"/>
      <c r="B24" s="1"/>
      <c r="C24" s="1"/>
      <c r="D24" s="16" t="s">
        <v>17</v>
      </c>
      <c r="E24" s="16"/>
      <c r="F24" s="1"/>
    </row>
    <row r="25" customFormat="false" ht="15" hidden="false" customHeight="false" outlineLevel="0" collapsed="false">
      <c r="A25" s="1"/>
      <c r="B25" s="1"/>
      <c r="C25" s="1"/>
      <c r="D25" s="1"/>
      <c r="E25" s="15"/>
      <c r="F25" s="1"/>
    </row>
    <row r="26" customFormat="false" ht="15" hidden="false" customHeight="false" outlineLevel="0" collapsed="false">
      <c r="A26" s="1"/>
      <c r="B26" s="1"/>
      <c r="C26" s="1"/>
      <c r="D26" s="1"/>
      <c r="E26" s="15"/>
      <c r="F26" s="1"/>
    </row>
    <row r="27" customFormat="false" ht="33.15" hidden="false" customHeight="true" outlineLevel="0" collapsed="false">
      <c r="A27" s="1"/>
      <c r="B27" s="2" t="s">
        <v>18</v>
      </c>
      <c r="C27" s="2"/>
      <c r="D27" s="2"/>
      <c r="E27" s="2" t="s">
        <v>19</v>
      </c>
      <c r="F27" s="1"/>
    </row>
    <row r="28" customFormat="false" ht="17.35" hidden="false" customHeight="false" outlineLevel="0" collapsed="false">
      <c r="A28" s="1"/>
      <c r="B28" s="1"/>
      <c r="C28" s="1"/>
      <c r="D28" s="1"/>
      <c r="E28" s="17"/>
      <c r="F28" s="1"/>
    </row>
    <row r="29" customFormat="false" ht="17.35" hidden="false" customHeight="false" outlineLevel="0" collapsed="false">
      <c r="A29" s="1"/>
      <c r="B29" s="7"/>
      <c r="C29" s="18"/>
      <c r="D29" s="18" t="s">
        <v>20</v>
      </c>
      <c r="E29" s="19" t="s">
        <v>21</v>
      </c>
      <c r="F29" s="1"/>
    </row>
    <row r="30" customFormat="false" ht="17.35" hidden="false" customHeight="false" outlineLevel="0" collapsed="false">
      <c r="A30" s="1"/>
      <c r="B30" s="1"/>
      <c r="C30" s="18"/>
      <c r="D30" s="18"/>
      <c r="E30" s="19"/>
      <c r="F30" s="1"/>
    </row>
    <row r="31" customFormat="false" ht="17.35" hidden="false" customHeight="false" outlineLevel="0" collapsed="false">
      <c r="A31" s="1"/>
      <c r="B31" s="1"/>
      <c r="C31" s="18"/>
      <c r="D31" s="18" t="s">
        <v>22</v>
      </c>
      <c r="E31" s="19" t="s">
        <v>23</v>
      </c>
      <c r="F31" s="1"/>
    </row>
    <row r="32" customFormat="false" ht="17.35" hidden="false" customHeight="false" outlineLevel="0" collapsed="false">
      <c r="A32" s="1"/>
      <c r="B32" s="1"/>
      <c r="C32" s="18"/>
      <c r="D32" s="18"/>
      <c r="E32" s="19"/>
      <c r="F32" s="1"/>
    </row>
    <row r="33" customFormat="false" ht="17.35" hidden="false" customHeight="false" outlineLevel="0" collapsed="false">
      <c r="A33" s="1"/>
      <c r="B33" s="1"/>
      <c r="C33" s="18"/>
      <c r="D33" s="18" t="s">
        <v>24</v>
      </c>
      <c r="E33" s="19" t="s">
        <v>25</v>
      </c>
      <c r="F33" s="1"/>
    </row>
    <row r="34" customFormat="false" ht="17.35" hidden="false" customHeight="false" outlineLevel="0" collapsed="false">
      <c r="A34" s="1"/>
      <c r="B34" s="1"/>
      <c r="C34" s="18"/>
      <c r="D34" s="18"/>
      <c r="E34" s="19"/>
      <c r="F34" s="1"/>
    </row>
    <row r="35" customFormat="false" ht="17.35" hidden="false" customHeight="false" outlineLevel="0" collapsed="false">
      <c r="A35" s="1"/>
      <c r="B35" s="1"/>
      <c r="C35" s="18"/>
      <c r="D35" s="18" t="s">
        <v>26</v>
      </c>
      <c r="E35" s="19" t="s">
        <v>27</v>
      </c>
      <c r="F35" s="1"/>
    </row>
    <row r="36" customFormat="false" ht="17.35" hidden="false" customHeight="false" outlineLevel="0" collapsed="false">
      <c r="A36" s="1"/>
      <c r="B36" s="1"/>
      <c r="C36" s="18"/>
      <c r="D36" s="18"/>
      <c r="E36" s="19"/>
      <c r="F36" s="1"/>
    </row>
    <row r="37" customFormat="false" ht="17.35" hidden="false" customHeight="false" outlineLevel="0" collapsed="false">
      <c r="A37" s="1"/>
      <c r="B37" s="1"/>
      <c r="C37" s="18"/>
      <c r="D37" s="18" t="s">
        <v>28</v>
      </c>
      <c r="E37" s="19" t="s">
        <v>29</v>
      </c>
      <c r="F37" s="1"/>
    </row>
    <row r="38" customFormat="false" ht="15" hidden="false" customHeight="false" outlineLevel="0" collapsed="false">
      <c r="A38" s="1"/>
      <c r="B38" s="1"/>
      <c r="C38" s="7"/>
      <c r="D38" s="7"/>
      <c r="E38" s="7"/>
      <c r="F38" s="1"/>
    </row>
    <row r="39" customFormat="false" ht="15" hidden="false" customHeight="false" outlineLevel="0" collapsed="false">
      <c r="A39" s="1"/>
      <c r="B39" s="1"/>
      <c r="C39" s="7"/>
      <c r="D39" s="7"/>
      <c r="E39" s="1"/>
      <c r="F39" s="1"/>
    </row>
    <row r="40" customFormat="false" ht="12.8" hidden="false" customHeight="false" outlineLevel="0" collapsed="false">
      <c r="A40" s="1"/>
      <c r="B40" s="1"/>
      <c r="C40" s="1"/>
      <c r="D40" s="1"/>
      <c r="E40" s="1"/>
      <c r="F40" s="1"/>
    </row>
    <row r="41" customFormat="false" ht="12.8" hidden="false" customHeight="false" outlineLevel="0" collapsed="false">
      <c r="A41" s="1"/>
      <c r="B41" s="1"/>
      <c r="C41" s="1"/>
      <c r="D41" s="1"/>
      <c r="E41" s="1"/>
      <c r="F41" s="1"/>
    </row>
    <row r="42" customFormat="false" ht="12.8" hidden="false" customHeight="false" outlineLevel="0" collapsed="false">
      <c r="A42" s="1"/>
      <c r="B42" s="1"/>
      <c r="C42" s="1"/>
      <c r="D42" s="1"/>
      <c r="E42" s="1"/>
      <c r="F42" s="1"/>
    </row>
    <row r="43" customFormat="false" ht="12.8" hidden="false" customHeight="false" outlineLevel="0" collapsed="false">
      <c r="A43" s="1"/>
      <c r="B43" s="1"/>
      <c r="C43" s="1"/>
      <c r="D43" s="1"/>
      <c r="E43" s="1"/>
      <c r="F43" s="1"/>
    </row>
  </sheetData>
  <sheetProtection sheet="true" objects="true" scenarios="true"/>
  <mergeCells count="7">
    <mergeCell ref="B2:E2"/>
    <mergeCell ref="D4:E4"/>
    <mergeCell ref="D6:E6"/>
    <mergeCell ref="D19:E19"/>
    <mergeCell ref="D22:E22"/>
    <mergeCell ref="D24:E24"/>
    <mergeCell ref="B27:E27"/>
  </mergeCells>
  <hyperlinks>
    <hyperlink ref="D24" r:id="rId1" location="toc-normativa" display="Nota: En la página web de la Consejería de Agricultura Pesca, Agua y Desarrollo Rural de la Dirección General de Industrias, Innovación y Cadena Agroalimentaria en el apartado de Ayudas a Grupos operativos de la Asociación Europea de Innovación, se encuentran enlaces de descarga de la normativa referida “https://juntadeandalucia.es/servicios/sede/tramites/procedimientos/detalle/19810/normativa.html#toc-normativa”."/>
  </hyperlinks>
  <printOptions headings="false" gridLines="false" gridLinesSet="true" horizontalCentered="false" verticalCentered="false"/>
  <pageMargins left="0.196527777777778" right="0.196527777777778" top="0.196527777777778" bottom="0.196527777777778"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C4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9" activeCellId="0" sqref="B19"/>
    </sheetView>
  </sheetViews>
  <sheetFormatPr defaultRowHeight="12.8" zeroHeight="false" outlineLevelRow="0" outlineLevelCol="0"/>
  <cols>
    <col collapsed="false" customWidth="false" hidden="false" outlineLevel="0" max="1" min="1" style="20" width="11.52"/>
    <col collapsed="false" customWidth="true" hidden="false" outlineLevel="0" max="2" min="2" style="20" width="178.89"/>
    <col collapsed="false" customWidth="false" hidden="false" outlineLevel="0" max="1025" min="3" style="20" width="11.52"/>
  </cols>
  <sheetData>
    <row r="1" customFormat="false" ht="12.8" hidden="false" customHeight="false" outlineLevel="0" collapsed="false">
      <c r="A1" s="21"/>
      <c r="B1" s="21"/>
      <c r="C1" s="21"/>
    </row>
    <row r="2" customFormat="false" ht="12.8" hidden="false" customHeight="false" outlineLevel="0" collapsed="false">
      <c r="A2" s="21"/>
      <c r="B2" s="21"/>
      <c r="C2" s="21"/>
    </row>
    <row r="3" customFormat="false" ht="27.1" hidden="false" customHeight="true" outlineLevel="0" collapsed="false">
      <c r="A3" s="21"/>
      <c r="B3" s="22" t="s">
        <v>30</v>
      </c>
      <c r="C3" s="21"/>
    </row>
    <row r="4" customFormat="false" ht="18.45" hidden="false" customHeight="true" outlineLevel="0" collapsed="false">
      <c r="A4" s="21"/>
      <c r="B4" s="23"/>
      <c r="C4" s="21"/>
    </row>
    <row r="5" customFormat="false" ht="29.85" hidden="false" customHeight="true" outlineLevel="0" collapsed="false">
      <c r="A5" s="21"/>
      <c r="B5" s="24" t="s">
        <v>31</v>
      </c>
      <c r="C5" s="21"/>
    </row>
    <row r="6" customFormat="false" ht="18.45" hidden="false" customHeight="true" outlineLevel="0" collapsed="false">
      <c r="A6" s="21"/>
      <c r="B6" s="25" t="s">
        <v>32</v>
      </c>
      <c r="C6" s="21"/>
    </row>
    <row r="7" customFormat="false" ht="18.45" hidden="false" customHeight="true" outlineLevel="0" collapsed="false">
      <c r="A7" s="21"/>
      <c r="B7" s="25"/>
      <c r="C7" s="21"/>
    </row>
    <row r="8" customFormat="false" ht="18.45" hidden="false" customHeight="true" outlineLevel="0" collapsed="false">
      <c r="A8" s="21"/>
      <c r="B8" s="25" t="s">
        <v>33</v>
      </c>
      <c r="C8" s="21"/>
    </row>
    <row r="9" customFormat="false" ht="18.45" hidden="false" customHeight="true" outlineLevel="0" collapsed="false">
      <c r="A9" s="21"/>
      <c r="B9" s="25" t="s">
        <v>34</v>
      </c>
      <c r="C9" s="21"/>
    </row>
    <row r="10" customFormat="false" ht="18.45" hidden="false" customHeight="true" outlineLevel="0" collapsed="false">
      <c r="A10" s="21"/>
      <c r="B10" s="25" t="s">
        <v>35</v>
      </c>
      <c r="C10" s="21"/>
    </row>
    <row r="11" customFormat="false" ht="18.45" hidden="false" customHeight="true" outlineLevel="0" collapsed="false">
      <c r="A11" s="21"/>
      <c r="B11" s="26" t="s">
        <v>36</v>
      </c>
      <c r="C11" s="21"/>
    </row>
    <row r="12" customFormat="false" ht="18.45" hidden="false" customHeight="true" outlineLevel="0" collapsed="false">
      <c r="A12" s="21"/>
      <c r="B12" s="27" t="s">
        <v>37</v>
      </c>
      <c r="C12" s="21"/>
    </row>
    <row r="13" customFormat="false" ht="13.05" hidden="false" customHeight="true" outlineLevel="0" collapsed="false">
      <c r="A13" s="21"/>
      <c r="B13" s="25"/>
      <c r="C13" s="21"/>
    </row>
    <row r="14" customFormat="false" ht="66.4" hidden="false" customHeight="true" outlineLevel="0" collapsed="false">
      <c r="A14" s="21"/>
      <c r="B14" s="28" t="s">
        <v>38</v>
      </c>
      <c r="C14" s="21"/>
    </row>
    <row r="15" customFormat="false" ht="18.45" hidden="false" customHeight="true" outlineLevel="0" collapsed="false">
      <c r="A15" s="21"/>
      <c r="B15" s="25" t="s">
        <v>39</v>
      </c>
      <c r="C15" s="21"/>
    </row>
    <row r="16" customFormat="false" ht="18.45" hidden="false" customHeight="true" outlineLevel="0" collapsed="false">
      <c r="A16" s="21"/>
      <c r="B16" s="26" t="s">
        <v>40</v>
      </c>
      <c r="C16" s="21"/>
    </row>
    <row r="17" customFormat="false" ht="40.25" hidden="false" customHeight="true" outlineLevel="0" collapsed="false">
      <c r="A17" s="21"/>
      <c r="B17" s="29" t="s">
        <v>41</v>
      </c>
      <c r="C17" s="21"/>
    </row>
    <row r="18" customFormat="false" ht="23" hidden="false" customHeight="true" outlineLevel="0" collapsed="false">
      <c r="A18" s="21"/>
      <c r="B18" s="29" t="s">
        <v>42</v>
      </c>
      <c r="C18" s="21"/>
    </row>
    <row r="19" customFormat="false" ht="23.85" hidden="false" customHeight="true" outlineLevel="0" collapsed="false">
      <c r="A19" s="21"/>
      <c r="B19" s="30" t="s">
        <v>43</v>
      </c>
      <c r="C19" s="21"/>
    </row>
    <row r="20" customFormat="false" ht="188.05" hidden="false" customHeight="true" outlineLevel="0" collapsed="false">
      <c r="A20" s="21"/>
      <c r="B20" s="31" t="s">
        <v>44</v>
      </c>
      <c r="C20" s="21"/>
    </row>
    <row r="21" customFormat="false" ht="25.35" hidden="false" customHeight="true" outlineLevel="0" collapsed="false">
      <c r="A21" s="21"/>
      <c r="B21" s="30" t="s">
        <v>45</v>
      </c>
      <c r="C21" s="21"/>
    </row>
    <row r="22" customFormat="false" ht="102.95" hidden="false" customHeight="true" outlineLevel="0" collapsed="false">
      <c r="A22" s="32"/>
      <c r="B22" s="33" t="s">
        <v>46</v>
      </c>
      <c r="C22" s="21"/>
    </row>
    <row r="23" customFormat="false" ht="38.8" hidden="false" customHeight="true" outlineLevel="0" collapsed="false">
      <c r="A23" s="21"/>
      <c r="B23" s="29" t="s">
        <v>47</v>
      </c>
      <c r="C23" s="21"/>
    </row>
    <row r="24" customFormat="false" ht="30.45" hidden="false" customHeight="true" outlineLevel="0" collapsed="false">
      <c r="A24" s="21"/>
      <c r="B24" s="34" t="s">
        <v>48</v>
      </c>
      <c r="C24" s="21"/>
    </row>
    <row r="25" customFormat="false" ht="39.3" hidden="false" customHeight="true" outlineLevel="0" collapsed="false">
      <c r="A25" s="21"/>
      <c r="B25" s="35" t="s">
        <v>49</v>
      </c>
      <c r="C25" s="21"/>
    </row>
    <row r="26" customFormat="false" ht="28.6" hidden="false" customHeight="true" outlineLevel="0" collapsed="false">
      <c r="A26" s="21"/>
      <c r="B26" s="36" t="s">
        <v>50</v>
      </c>
      <c r="C26" s="21"/>
    </row>
    <row r="27" customFormat="false" ht="24.25" hidden="false" customHeight="true" outlineLevel="0" collapsed="false">
      <c r="A27" s="21"/>
      <c r="B27" s="25" t="s">
        <v>51</v>
      </c>
      <c r="C27" s="21"/>
    </row>
    <row r="28" customFormat="false" ht="26.1" hidden="false" customHeight="true" outlineLevel="0" collapsed="false">
      <c r="A28" s="21"/>
      <c r="B28" s="26" t="s">
        <v>52</v>
      </c>
      <c r="C28" s="21"/>
    </row>
    <row r="29" customFormat="false" ht="36.7" hidden="false" customHeight="true" outlineLevel="0" collapsed="false">
      <c r="A29" s="21"/>
      <c r="B29" s="34" t="s">
        <v>53</v>
      </c>
      <c r="C29" s="21"/>
    </row>
    <row r="30" customFormat="false" ht="26.7" hidden="false" customHeight="true" outlineLevel="0" collapsed="false">
      <c r="A30" s="21"/>
      <c r="B30" s="25" t="s">
        <v>54</v>
      </c>
      <c r="C30" s="21"/>
    </row>
    <row r="31" customFormat="false" ht="32.05" hidden="false" customHeight="true" outlineLevel="0" collapsed="false">
      <c r="A31" s="21"/>
      <c r="B31" s="34" t="s">
        <v>55</v>
      </c>
      <c r="C31" s="21"/>
    </row>
    <row r="32" s="36" customFormat="true" ht="26.65" hidden="false" customHeight="true" outlineLevel="0" collapsed="false">
      <c r="A32" s="25"/>
      <c r="B32" s="29" t="s">
        <v>56</v>
      </c>
      <c r="C32" s="25"/>
    </row>
    <row r="33" customFormat="false" ht="26.65" hidden="false" customHeight="true" outlineLevel="0" collapsed="false">
      <c r="A33" s="21"/>
      <c r="B33" s="25" t="s">
        <v>57</v>
      </c>
      <c r="C33" s="21"/>
    </row>
    <row r="34" customFormat="false" ht="26.65" hidden="false" customHeight="true" outlineLevel="0" collapsed="false">
      <c r="A34" s="21"/>
      <c r="B34" s="25" t="s">
        <v>58</v>
      </c>
      <c r="C34" s="21"/>
    </row>
    <row r="35" customFormat="false" ht="18.45" hidden="false" customHeight="true" outlineLevel="0" collapsed="false">
      <c r="A35" s="21"/>
      <c r="B35" s="37"/>
      <c r="C35" s="21"/>
    </row>
    <row r="36" customFormat="false" ht="45.5" hidden="false" customHeight="true" outlineLevel="0" collapsed="false">
      <c r="A36" s="21"/>
      <c r="B36" s="24" t="s">
        <v>59</v>
      </c>
      <c r="C36" s="21"/>
    </row>
    <row r="37" customFormat="false" ht="18.45" hidden="false" customHeight="true" outlineLevel="0" collapsed="false">
      <c r="A37" s="21"/>
      <c r="B37" s="25" t="s">
        <v>60</v>
      </c>
      <c r="C37" s="21"/>
    </row>
    <row r="38" customFormat="false" ht="18.45" hidden="false" customHeight="true" outlineLevel="0" collapsed="false">
      <c r="A38" s="21"/>
      <c r="B38" s="25" t="s">
        <v>61</v>
      </c>
      <c r="C38" s="21"/>
    </row>
    <row r="39" customFormat="false" ht="18.45" hidden="false" customHeight="true" outlineLevel="0" collapsed="false">
      <c r="A39" s="21"/>
      <c r="B39" s="25"/>
      <c r="C39" s="21"/>
    </row>
    <row r="40" customFormat="false" ht="18.45" hidden="false" customHeight="true" outlineLevel="0" collapsed="false">
      <c r="A40" s="21"/>
      <c r="B40" s="25"/>
      <c r="C40" s="21"/>
    </row>
    <row r="41" customFormat="false" ht="18.45" hidden="false" customHeight="true" outlineLevel="0" collapsed="false">
      <c r="A41" s="21"/>
      <c r="B41" s="38" t="s">
        <v>62</v>
      </c>
      <c r="C41" s="21"/>
    </row>
    <row r="42" customFormat="false" ht="12.8" hidden="false" customHeight="false" outlineLevel="0" collapsed="false">
      <c r="A42" s="21"/>
      <c r="B42" s="21"/>
      <c r="C42" s="21"/>
    </row>
    <row r="43" customFormat="false" ht="12.8" hidden="false" customHeight="false" outlineLevel="0" collapsed="false">
      <c r="A43" s="21"/>
      <c r="B43" s="21"/>
      <c r="C43" s="21"/>
    </row>
    <row r="44" customFormat="false" ht="12.8" hidden="false" customHeight="false" outlineLevel="0" collapsed="false">
      <c r="A44" s="21"/>
      <c r="B44" s="21"/>
      <c r="C44" s="21"/>
    </row>
  </sheetData>
  <sheetProtection sheet="true" objects="true" scenarios="true"/>
  <printOptions headings="false" gridLines="false" gridLinesSet="true" horizontalCentered="false" verticalCentered="false"/>
  <pageMargins left="0.196527777777778" right="0.196527777777778" top="0.196527777777778" bottom="0.1965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Q9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M12" activeCellId="0" sqref="M12"/>
    </sheetView>
  </sheetViews>
  <sheetFormatPr defaultRowHeight="12.8" zeroHeight="false" outlineLevelRow="0" outlineLevelCol="0"/>
  <cols>
    <col collapsed="false" customWidth="false" hidden="false" outlineLevel="0" max="1" min="1" style="39" width="11.52"/>
    <col collapsed="false" customWidth="true" hidden="false" outlineLevel="0" max="2" min="2" style="39" width="25.41"/>
    <col collapsed="false" customWidth="true" hidden="false" outlineLevel="0" max="3" min="3" style="39" width="34.46"/>
    <col collapsed="false" customWidth="true" hidden="false" outlineLevel="0" max="5" min="4" style="39" width="15.42"/>
    <col collapsed="false" customWidth="true" hidden="false" outlineLevel="0" max="6" min="6" style="39" width="11.94"/>
    <col collapsed="false" customWidth="true" hidden="false" outlineLevel="0" max="7" min="7" style="40" width="10"/>
    <col collapsed="false" customWidth="true" hidden="false" outlineLevel="0" max="8" min="8" style="40" width="15.53"/>
    <col collapsed="false" customWidth="true" hidden="false" outlineLevel="0" max="9" min="9" style="39" width="13.63"/>
    <col collapsed="false" customWidth="true" hidden="false" outlineLevel="0" max="10" min="10" style="40" width="11.69"/>
    <col collapsed="false" customWidth="true" hidden="false" outlineLevel="0" max="11" min="11" style="39" width="11.69"/>
    <col collapsed="false" customWidth="true" hidden="false" outlineLevel="0" max="12" min="12" style="40" width="11.69"/>
    <col collapsed="false" customWidth="true" hidden="false" outlineLevel="0" max="13" min="13" style="39" width="15.31"/>
    <col collapsed="false" customWidth="true" hidden="false" outlineLevel="0" max="15" min="14" style="40" width="15.31"/>
    <col collapsed="false" customWidth="false" hidden="false" outlineLevel="0" max="16" min="16" style="40" width="11.52"/>
    <col collapsed="false" customWidth="false" hidden="false" outlineLevel="0" max="1023" min="17" style="39" width="11.52"/>
    <col collapsed="false" customWidth="false" hidden="false" outlineLevel="0" max="1025" min="1024" style="0" width="11.52"/>
  </cols>
  <sheetData>
    <row r="1" customFormat="false" ht="12.8" hidden="false" customHeight="false" outlineLevel="0" collapsed="false">
      <c r="A1" s="1"/>
      <c r="B1" s="41"/>
      <c r="C1" s="41"/>
      <c r="D1" s="41"/>
      <c r="E1" s="41"/>
      <c r="F1" s="41"/>
      <c r="G1" s="42"/>
      <c r="H1" s="42"/>
      <c r="I1" s="41"/>
      <c r="J1" s="42"/>
      <c r="K1" s="41"/>
      <c r="L1" s="42"/>
      <c r="M1" s="41"/>
      <c r="N1" s="42"/>
      <c r="O1" s="42"/>
      <c r="P1" s="42"/>
      <c r="Q1" s="41"/>
    </row>
    <row r="2" customFormat="false" ht="22.85" hidden="false" customHeight="true" outlineLevel="0" collapsed="false">
      <c r="A2" s="41"/>
      <c r="B2" s="43" t="s">
        <v>63</v>
      </c>
      <c r="C2" s="43"/>
      <c r="D2" s="43"/>
      <c r="E2" s="43"/>
      <c r="F2" s="43"/>
      <c r="G2" s="43"/>
      <c r="H2" s="43"/>
      <c r="I2" s="43"/>
      <c r="J2" s="43"/>
      <c r="K2" s="43"/>
      <c r="L2" s="43"/>
      <c r="M2" s="43"/>
      <c r="N2" s="43"/>
      <c r="O2" s="43"/>
      <c r="P2" s="43"/>
      <c r="Q2" s="41"/>
    </row>
    <row r="3" customFormat="false" ht="17.7" hidden="false" customHeight="true" outlineLevel="0" collapsed="false">
      <c r="A3" s="41"/>
      <c r="B3" s="44"/>
      <c r="C3" s="44"/>
      <c r="D3" s="44"/>
      <c r="E3" s="44"/>
      <c r="F3" s="44"/>
      <c r="G3" s="44"/>
      <c r="H3" s="44"/>
      <c r="I3" s="44"/>
      <c r="J3" s="44"/>
      <c r="K3" s="44"/>
      <c r="L3" s="44"/>
      <c r="M3" s="44"/>
      <c r="N3" s="44"/>
      <c r="O3" s="44"/>
      <c r="P3" s="44"/>
      <c r="Q3" s="41"/>
    </row>
    <row r="4" customFormat="false" ht="20.85" hidden="false" customHeight="true" outlineLevel="0" collapsed="false">
      <c r="A4" s="41"/>
      <c r="B4" s="45" t="s">
        <v>64</v>
      </c>
      <c r="C4" s="45"/>
      <c r="D4" s="45"/>
      <c r="E4" s="45"/>
      <c r="F4" s="45"/>
      <c r="G4" s="45"/>
      <c r="H4" s="45"/>
      <c r="I4" s="46" t="s">
        <v>65</v>
      </c>
      <c r="J4" s="46"/>
      <c r="K4" s="47"/>
      <c r="L4" s="48"/>
      <c r="M4" s="49" t="s">
        <v>66</v>
      </c>
      <c r="N4" s="49"/>
      <c r="O4" s="49"/>
      <c r="P4" s="49"/>
      <c r="Q4" s="41"/>
    </row>
    <row r="5" customFormat="false" ht="19.9" hidden="false" customHeight="true" outlineLevel="0" collapsed="false">
      <c r="A5" s="41"/>
      <c r="B5" s="50"/>
      <c r="C5" s="50"/>
      <c r="D5" s="50"/>
      <c r="E5" s="50"/>
      <c r="F5" s="50"/>
      <c r="G5" s="50"/>
      <c r="H5" s="50"/>
      <c r="I5" s="51"/>
      <c r="J5" s="51"/>
      <c r="K5" s="52"/>
      <c r="L5" s="53"/>
      <c r="M5" s="54"/>
      <c r="N5" s="54"/>
      <c r="O5" s="54"/>
      <c r="P5" s="54"/>
      <c r="Q5" s="41"/>
    </row>
    <row r="6" customFormat="false" ht="17.25" hidden="false" customHeight="true" outlineLevel="0" collapsed="false">
      <c r="A6" s="41"/>
      <c r="B6" s="55"/>
      <c r="C6" s="55"/>
      <c r="D6" s="55"/>
      <c r="E6" s="55"/>
      <c r="F6" s="55"/>
      <c r="G6" s="55"/>
      <c r="H6" s="56"/>
      <c r="I6" s="55"/>
      <c r="J6" s="56"/>
      <c r="K6" s="55"/>
      <c r="L6" s="57"/>
      <c r="M6" s="55"/>
      <c r="N6" s="56"/>
      <c r="O6" s="57"/>
      <c r="P6" s="56"/>
      <c r="Q6" s="41"/>
    </row>
    <row r="7" customFormat="false" ht="20.85" hidden="false" customHeight="true" outlineLevel="0" collapsed="false">
      <c r="A7" s="41"/>
      <c r="B7" s="58" t="s">
        <v>67</v>
      </c>
      <c r="C7" s="58"/>
      <c r="D7" s="58"/>
      <c r="E7" s="58"/>
      <c r="F7" s="58"/>
      <c r="G7" s="58"/>
      <c r="H7" s="58"/>
      <c r="I7" s="58"/>
      <c r="J7" s="58"/>
      <c r="K7" s="58"/>
      <c r="L7" s="58"/>
      <c r="M7" s="58"/>
      <c r="N7" s="58"/>
      <c r="O7" s="58"/>
      <c r="P7" s="58"/>
      <c r="Q7" s="59"/>
    </row>
    <row r="8" customFormat="false" ht="12.8" hidden="false" customHeight="false" outlineLevel="0" collapsed="false">
      <c r="A8" s="41"/>
      <c r="B8" s="60" t="s">
        <v>68</v>
      </c>
      <c r="C8" s="61" t="s">
        <v>69</v>
      </c>
      <c r="D8" s="61" t="s">
        <v>70</v>
      </c>
      <c r="E8" s="61"/>
      <c r="F8" s="61"/>
      <c r="G8" s="61"/>
      <c r="H8" s="61"/>
      <c r="I8" s="61"/>
      <c r="J8" s="61"/>
      <c r="K8" s="61"/>
      <c r="L8" s="61"/>
      <c r="M8" s="61"/>
      <c r="N8" s="61"/>
      <c r="O8" s="61"/>
      <c r="P8" s="61"/>
      <c r="Q8" s="59"/>
    </row>
    <row r="9" customFormat="false" ht="12.8" hidden="false" customHeight="false" outlineLevel="0" collapsed="false">
      <c r="A9" s="41"/>
      <c r="B9" s="60"/>
      <c r="C9" s="61"/>
      <c r="D9" s="61"/>
      <c r="E9" s="61"/>
      <c r="F9" s="61"/>
      <c r="G9" s="61"/>
      <c r="H9" s="61"/>
      <c r="I9" s="61"/>
      <c r="J9" s="61"/>
      <c r="K9" s="61"/>
      <c r="L9" s="61"/>
      <c r="M9" s="61"/>
      <c r="N9" s="61"/>
      <c r="O9" s="61"/>
      <c r="P9" s="61"/>
      <c r="Q9" s="59"/>
    </row>
    <row r="10" customFormat="false" ht="42.9" hidden="false" customHeight="true" outlineLevel="0" collapsed="false">
      <c r="A10" s="41"/>
      <c r="B10" s="60"/>
      <c r="C10" s="61"/>
      <c r="D10" s="62" t="s">
        <v>71</v>
      </c>
      <c r="E10" s="62" t="s">
        <v>72</v>
      </c>
      <c r="F10" s="62" t="s">
        <v>73</v>
      </c>
      <c r="G10" s="62" t="s">
        <v>74</v>
      </c>
      <c r="H10" s="63" t="s">
        <v>75</v>
      </c>
      <c r="I10" s="64" t="s">
        <v>76</v>
      </c>
      <c r="J10" s="63" t="s">
        <v>77</v>
      </c>
      <c r="K10" s="65" t="s">
        <v>78</v>
      </c>
      <c r="L10" s="66" t="s">
        <v>79</v>
      </c>
      <c r="M10" s="62" t="s">
        <v>80</v>
      </c>
      <c r="N10" s="63" t="s">
        <v>81</v>
      </c>
      <c r="O10" s="67" t="s">
        <v>82</v>
      </c>
      <c r="P10" s="68" t="s">
        <v>83</v>
      </c>
      <c r="Q10" s="59"/>
    </row>
    <row r="11" customFormat="false" ht="12.8" hidden="false" customHeight="false" outlineLevel="0" collapsed="false">
      <c r="A11" s="41"/>
      <c r="B11" s="69" t="s">
        <v>84</v>
      </c>
      <c r="C11" s="69"/>
      <c r="D11" s="70"/>
      <c r="E11" s="70"/>
      <c r="F11" s="70"/>
      <c r="G11" s="70"/>
      <c r="H11" s="71"/>
      <c r="I11" s="70"/>
      <c r="J11" s="71"/>
      <c r="K11" s="70"/>
      <c r="L11" s="72"/>
      <c r="M11" s="70"/>
      <c r="N11" s="71"/>
      <c r="O11" s="72"/>
      <c r="P11" s="73"/>
      <c r="Q11" s="59"/>
    </row>
    <row r="12" customFormat="false" ht="12.8" hidden="false" customHeight="false" outlineLevel="0" collapsed="false">
      <c r="A12" s="74"/>
      <c r="B12" s="75" t="s">
        <v>85</v>
      </c>
      <c r="C12" s="76"/>
      <c r="D12" s="77"/>
      <c r="E12" s="78"/>
      <c r="F12" s="79"/>
      <c r="G12" s="78"/>
      <c r="H12" s="80" t="str">
        <f aca="false">IF(OR(F12="",G12=""),"",(F12/1720)*(100/G12))</f>
        <v/>
      </c>
      <c r="I12" s="81"/>
      <c r="J12" s="80" t="str">
        <f aca="false">IF(OR(H12="",I12=""),"",MIN(H12:I12))</f>
        <v/>
      </c>
      <c r="K12" s="81"/>
      <c r="L12" s="82" t="str">
        <f aca="false">IF(OR(G12="",K12=""),"",K12/(1720/(100/G12)))</f>
        <v/>
      </c>
      <c r="M12" s="81"/>
      <c r="N12" s="80" t="str">
        <f aca="false">IF(OR(J12="",M12=""),"",J12*M12)</f>
        <v/>
      </c>
      <c r="O12" s="82" t="str">
        <f aca="false">IF(OR(L12="",M12=""),"",L12*M12)</f>
        <v/>
      </c>
      <c r="P12" s="83" t="str">
        <f aca="false">IF(M12="","",SUM(N12:O12))</f>
        <v/>
      </c>
      <c r="Q12" s="59"/>
    </row>
    <row r="13" customFormat="false" ht="12.8" hidden="false" customHeight="false" outlineLevel="0" collapsed="false">
      <c r="A13" s="74"/>
      <c r="B13" s="75"/>
      <c r="C13" s="76"/>
      <c r="D13" s="77"/>
      <c r="E13" s="78"/>
      <c r="F13" s="79"/>
      <c r="G13" s="78"/>
      <c r="H13" s="80" t="str">
        <f aca="false">IF(OR(F13="",G13=""),"",(F13/1720)*(100/G13))</f>
        <v/>
      </c>
      <c r="I13" s="81"/>
      <c r="J13" s="80" t="str">
        <f aca="false">IF(OR(H13="",I13=""),"",MIN(H13:I13))</f>
        <v/>
      </c>
      <c r="K13" s="81"/>
      <c r="L13" s="82" t="str">
        <f aca="false">IF(OR(G13="",K13=""),"",K13/(1720/(100/G13)))</f>
        <v/>
      </c>
      <c r="M13" s="81"/>
      <c r="N13" s="80" t="str">
        <f aca="false">IF(OR(J13="",M13=""),"",J13*M13)</f>
        <v/>
      </c>
      <c r="O13" s="82" t="str">
        <f aca="false">IF(OR(L13="",M13=""),"",L13*M13)</f>
        <v/>
      </c>
      <c r="P13" s="83" t="str">
        <f aca="false">IF(M13="","",SUM(N13:O13))</f>
        <v/>
      </c>
      <c r="Q13" s="59"/>
    </row>
    <row r="14" customFormat="false" ht="12.8" hidden="false" customHeight="false" outlineLevel="0" collapsed="false">
      <c r="A14" s="74"/>
      <c r="B14" s="75"/>
      <c r="C14" s="76"/>
      <c r="D14" s="77"/>
      <c r="E14" s="78"/>
      <c r="F14" s="79"/>
      <c r="G14" s="78"/>
      <c r="H14" s="80" t="str">
        <f aca="false">IF(OR(F14="",G14=""),"",(F14/1720)*(100/G14))</f>
        <v/>
      </c>
      <c r="I14" s="81"/>
      <c r="J14" s="80" t="str">
        <f aca="false">IF(OR(H14="",I14=""),"",MIN(H14:I14))</f>
        <v/>
      </c>
      <c r="K14" s="81"/>
      <c r="L14" s="82" t="str">
        <f aca="false">IF(OR(G14="",K14=""),"",K14/(1720/(100/G14)))</f>
        <v/>
      </c>
      <c r="M14" s="81"/>
      <c r="N14" s="80" t="str">
        <f aca="false">IF(OR(J14="",M14=""),"",J14*M14)</f>
        <v/>
      </c>
      <c r="O14" s="82" t="str">
        <f aca="false">IF(OR(L14="",M14=""),"",L14*M14)</f>
        <v/>
      </c>
      <c r="P14" s="83" t="str">
        <f aca="false">IF(M14="","",SUM(N14:O14))</f>
        <v/>
      </c>
      <c r="Q14" s="59"/>
    </row>
    <row r="15" customFormat="false" ht="12.8" hidden="false" customHeight="false" outlineLevel="0" collapsed="false">
      <c r="A15" s="74"/>
      <c r="B15" s="75"/>
      <c r="C15" s="76"/>
      <c r="D15" s="77"/>
      <c r="E15" s="78"/>
      <c r="F15" s="79"/>
      <c r="G15" s="78"/>
      <c r="H15" s="80" t="str">
        <f aca="false">IF(OR(F15="",G15=""),"",(F15/1720)*(100/G15))</f>
        <v/>
      </c>
      <c r="I15" s="81"/>
      <c r="J15" s="80" t="str">
        <f aca="false">IF(OR(H15="",I15=""),"",MIN(H15:I15))</f>
        <v/>
      </c>
      <c r="K15" s="81"/>
      <c r="L15" s="82" t="str">
        <f aca="false">IF(OR(G15="",K15=""),"",K15/(1720/(100/G15)))</f>
        <v/>
      </c>
      <c r="M15" s="81"/>
      <c r="N15" s="80" t="str">
        <f aca="false">IF(OR(J15="",M15=""),"",J15*M15)</f>
        <v/>
      </c>
      <c r="O15" s="82" t="str">
        <f aca="false">IF(OR(L15="",M15=""),"",L15*M15)</f>
        <v/>
      </c>
      <c r="P15" s="83" t="str">
        <f aca="false">IF(M15="","",SUM(N15:O15))</f>
        <v/>
      </c>
      <c r="Q15" s="59"/>
    </row>
    <row r="16" customFormat="false" ht="12.8" hidden="false" customHeight="false" outlineLevel="0" collapsed="false">
      <c r="A16" s="74"/>
      <c r="B16" s="75"/>
      <c r="C16" s="76"/>
      <c r="D16" s="77"/>
      <c r="E16" s="78"/>
      <c r="F16" s="79"/>
      <c r="G16" s="78"/>
      <c r="H16" s="80" t="str">
        <f aca="false">IF(OR(F16="",G16=""),"",(F16/1720)*(100/G16))</f>
        <v/>
      </c>
      <c r="I16" s="81"/>
      <c r="J16" s="80" t="str">
        <f aca="false">IF(OR(H16="",I16=""),"",MIN(H16:I16))</f>
        <v/>
      </c>
      <c r="K16" s="81"/>
      <c r="L16" s="82" t="str">
        <f aca="false">IF(OR(G16="",K16=""),"",K16/(1720/(100/G16)))</f>
        <v/>
      </c>
      <c r="M16" s="81"/>
      <c r="N16" s="80" t="str">
        <f aca="false">IF(OR(J16="",M16=""),"",J16*M16)</f>
        <v/>
      </c>
      <c r="O16" s="82" t="str">
        <f aca="false">IF(OR(L16="",M16=""),"",L16*M16)</f>
        <v/>
      </c>
      <c r="P16" s="83" t="str">
        <f aca="false">IF(M16="","",SUM(N16:O16))</f>
        <v/>
      </c>
      <c r="Q16" s="59"/>
    </row>
    <row r="17" customFormat="false" ht="12.8" hidden="false" customHeight="false" outlineLevel="0" collapsed="false">
      <c r="A17" s="74"/>
      <c r="B17" s="75" t="s">
        <v>86</v>
      </c>
      <c r="C17" s="76"/>
      <c r="D17" s="77"/>
      <c r="E17" s="78"/>
      <c r="F17" s="79"/>
      <c r="G17" s="78"/>
      <c r="H17" s="80" t="str">
        <f aca="false">IF(OR(F17="",G17=""),"",(F17/1720)*(100/G17))</f>
        <v/>
      </c>
      <c r="I17" s="81"/>
      <c r="J17" s="80" t="str">
        <f aca="false">IF(OR(H17="",I17=""),"",MIN(H17:I17))</f>
        <v/>
      </c>
      <c r="K17" s="81"/>
      <c r="L17" s="82" t="str">
        <f aca="false">IF(OR(G17="",K17=""),"",K17/(1720/(100/G17)))</f>
        <v/>
      </c>
      <c r="M17" s="81"/>
      <c r="N17" s="80" t="str">
        <f aca="false">IF(OR(J17="",M17=""),"",J17*M17)</f>
        <v/>
      </c>
      <c r="O17" s="82" t="str">
        <f aca="false">IF(OR(L17="",M17=""),"",L17*M17)</f>
        <v/>
      </c>
      <c r="P17" s="83" t="str">
        <f aca="false">IF(M17="","",SUM(N17:O17))</f>
        <v/>
      </c>
      <c r="Q17" s="59"/>
    </row>
    <row r="18" customFormat="false" ht="12.8" hidden="false" customHeight="false" outlineLevel="0" collapsed="false">
      <c r="A18" s="74"/>
      <c r="B18" s="75"/>
      <c r="C18" s="76"/>
      <c r="D18" s="77"/>
      <c r="E18" s="78"/>
      <c r="F18" s="79"/>
      <c r="G18" s="78"/>
      <c r="H18" s="80" t="str">
        <f aca="false">IF(OR(F18="",G18=""),"",(F18/1720)*(100/G18))</f>
        <v/>
      </c>
      <c r="I18" s="81"/>
      <c r="J18" s="80" t="str">
        <f aca="false">IF(OR(H18="",I18=""),"",MIN(H18:I18))</f>
        <v/>
      </c>
      <c r="K18" s="81"/>
      <c r="L18" s="82" t="str">
        <f aca="false">IF(OR(G18="",K18=""),"",K18/(1720/(100/G18)))</f>
        <v/>
      </c>
      <c r="M18" s="81"/>
      <c r="N18" s="80" t="str">
        <f aca="false">IF(OR(J18="",M18=""),"",J18*M18)</f>
        <v/>
      </c>
      <c r="O18" s="82" t="str">
        <f aca="false">IF(OR(L18="",M18=""),"",L18*M18)</f>
        <v/>
      </c>
      <c r="P18" s="83" t="str">
        <f aca="false">IF(M18="","",SUM(N18:O18))</f>
        <v/>
      </c>
      <c r="Q18" s="59"/>
    </row>
    <row r="19" customFormat="false" ht="12.8" hidden="false" customHeight="false" outlineLevel="0" collapsed="false">
      <c r="A19" s="74"/>
      <c r="B19" s="75"/>
      <c r="C19" s="76"/>
      <c r="D19" s="77"/>
      <c r="E19" s="78"/>
      <c r="F19" s="79"/>
      <c r="G19" s="78"/>
      <c r="H19" s="80" t="str">
        <f aca="false">IF(OR(F19="",G19=""),"",(F19/1720)*(100/G19))</f>
        <v/>
      </c>
      <c r="I19" s="81"/>
      <c r="J19" s="80" t="str">
        <f aca="false">IF(OR(H19="",I19=""),"",MIN(H19:I19))</f>
        <v/>
      </c>
      <c r="K19" s="81"/>
      <c r="L19" s="82" t="str">
        <f aca="false">IF(OR(G19="",K19=""),"",K19/(1720/(100/G19)))</f>
        <v/>
      </c>
      <c r="M19" s="81"/>
      <c r="N19" s="80" t="str">
        <f aca="false">IF(OR(J19="",M19=""),"",J19*M19)</f>
        <v/>
      </c>
      <c r="O19" s="82" t="str">
        <f aca="false">IF(OR(L19="",M19=""),"",L19*M19)</f>
        <v/>
      </c>
      <c r="P19" s="83" t="str">
        <f aca="false">IF(M19="","",SUM(N19:O19))</f>
        <v/>
      </c>
      <c r="Q19" s="59"/>
    </row>
    <row r="20" customFormat="false" ht="12.8" hidden="false" customHeight="false" outlineLevel="0" collapsed="false">
      <c r="A20" s="74"/>
      <c r="B20" s="75"/>
      <c r="C20" s="76"/>
      <c r="D20" s="77"/>
      <c r="E20" s="78"/>
      <c r="F20" s="79"/>
      <c r="G20" s="78"/>
      <c r="H20" s="80" t="str">
        <f aca="false">IF(OR(F20="",G20=""),"",(F20/1720)*(100/G20))</f>
        <v/>
      </c>
      <c r="I20" s="81"/>
      <c r="J20" s="80" t="str">
        <f aca="false">IF(OR(H20="",I20=""),"",MIN(H20:I20))</f>
        <v/>
      </c>
      <c r="K20" s="81"/>
      <c r="L20" s="82" t="str">
        <f aca="false">IF(OR(G20="",K20=""),"",K20/(1720/(100/G20)))</f>
        <v/>
      </c>
      <c r="M20" s="81"/>
      <c r="N20" s="80" t="str">
        <f aca="false">IF(OR(J20="",M20=""),"",J20*M20)</f>
        <v/>
      </c>
      <c r="O20" s="82" t="str">
        <f aca="false">IF(OR(L20="",M20=""),"",L20*M20)</f>
        <v/>
      </c>
      <c r="P20" s="83" t="str">
        <f aca="false">IF(M20="","",SUM(N20:O20))</f>
        <v/>
      </c>
      <c r="Q20" s="59"/>
    </row>
    <row r="21" customFormat="false" ht="12.8" hidden="false" customHeight="false" outlineLevel="0" collapsed="false">
      <c r="A21" s="74"/>
      <c r="B21" s="75"/>
      <c r="C21" s="76"/>
      <c r="D21" s="77"/>
      <c r="E21" s="78"/>
      <c r="F21" s="79"/>
      <c r="G21" s="78"/>
      <c r="H21" s="80" t="str">
        <f aca="false">IF(OR(F21="",G21=""),"",(F21/1720)*(100/G21))</f>
        <v/>
      </c>
      <c r="I21" s="81"/>
      <c r="J21" s="80" t="str">
        <f aca="false">IF(OR(H21="",I21=""),"",MIN(H21:I21))</f>
        <v/>
      </c>
      <c r="K21" s="81"/>
      <c r="L21" s="82" t="str">
        <f aca="false">IF(OR(G21="",K21=""),"",K21/(1720/(100/G21)))</f>
        <v/>
      </c>
      <c r="M21" s="81"/>
      <c r="N21" s="80" t="str">
        <f aca="false">IF(OR(J21="",M21=""),"",J21*M21)</f>
        <v/>
      </c>
      <c r="O21" s="82" t="str">
        <f aca="false">IF(OR(L21="",M21=""),"",L21*M21)</f>
        <v/>
      </c>
      <c r="P21" s="83" t="str">
        <f aca="false">IF(M21="","",SUM(N21:O21))</f>
        <v/>
      </c>
      <c r="Q21" s="59"/>
    </row>
    <row r="22" customFormat="false" ht="12.8" hidden="false" customHeight="false" outlineLevel="0" collapsed="false">
      <c r="A22" s="74"/>
      <c r="B22" s="84" t="s">
        <v>87</v>
      </c>
      <c r="C22" s="76"/>
      <c r="D22" s="77"/>
      <c r="E22" s="78"/>
      <c r="F22" s="79"/>
      <c r="G22" s="78"/>
      <c r="H22" s="80" t="str">
        <f aca="false">IF(OR(F22="",G22=""),"",(F22/1720)*(100/G22))</f>
        <v/>
      </c>
      <c r="I22" s="81"/>
      <c r="J22" s="80" t="str">
        <f aca="false">IF(OR(H22="",I22=""),"",MIN(H22:I22))</f>
        <v/>
      </c>
      <c r="K22" s="81"/>
      <c r="L22" s="82" t="str">
        <f aca="false">IF(OR(G22="",K22=""),"",K22/(1720/(100/G22)))</f>
        <v/>
      </c>
      <c r="M22" s="81"/>
      <c r="N22" s="80" t="str">
        <f aca="false">IF(OR(J22="",M22=""),"",J22*M22)</f>
        <v/>
      </c>
      <c r="O22" s="82" t="str">
        <f aca="false">IF(OR(L22="",M22=""),"",L22*M22)</f>
        <v/>
      </c>
      <c r="P22" s="83" t="str">
        <f aca="false">IF(M22="","",SUM(N22:O22))</f>
        <v/>
      </c>
      <c r="Q22" s="59"/>
    </row>
    <row r="23" customFormat="false" ht="12.8" hidden="false" customHeight="false" outlineLevel="0" collapsed="false">
      <c r="A23" s="74"/>
      <c r="B23" s="75" t="s">
        <v>88</v>
      </c>
      <c r="C23" s="76"/>
      <c r="D23" s="77"/>
      <c r="E23" s="78"/>
      <c r="F23" s="79"/>
      <c r="G23" s="78"/>
      <c r="H23" s="80" t="str">
        <f aca="false">IF(OR(F23="",G23=""),"",(F23/1720)*(100/G23))</f>
        <v/>
      </c>
      <c r="I23" s="81"/>
      <c r="J23" s="80" t="str">
        <f aca="false">IF(OR(H23="",I23=""),"",MIN(H23:I23))</f>
        <v/>
      </c>
      <c r="K23" s="81"/>
      <c r="L23" s="82" t="str">
        <f aca="false">IF(OR(G23="",K23=""),"",K23/(1720/(100/G23)))</f>
        <v/>
      </c>
      <c r="M23" s="81"/>
      <c r="N23" s="80" t="str">
        <f aca="false">IF(OR(J23="",M23=""),"",J23*M23)</f>
        <v/>
      </c>
      <c r="O23" s="82" t="str">
        <f aca="false">IF(OR(L23="",M23=""),"",L23*M23)</f>
        <v/>
      </c>
      <c r="P23" s="83" t="str">
        <f aca="false">IF(M23="","",SUM(N23:O23))</f>
        <v/>
      </c>
      <c r="Q23" s="59"/>
    </row>
    <row r="24" customFormat="false" ht="12.8" hidden="false" customHeight="false" outlineLevel="0" collapsed="false">
      <c r="A24" s="74"/>
      <c r="B24" s="75"/>
      <c r="C24" s="76"/>
      <c r="D24" s="77"/>
      <c r="E24" s="78"/>
      <c r="F24" s="79"/>
      <c r="G24" s="78"/>
      <c r="H24" s="80" t="str">
        <f aca="false">IF(OR(F24="",G24=""),"",(F24/1720)*(100/G24))</f>
        <v/>
      </c>
      <c r="I24" s="81"/>
      <c r="J24" s="80" t="str">
        <f aca="false">IF(OR(H24="",I24=""),"",MIN(H24:I24))</f>
        <v/>
      </c>
      <c r="K24" s="81"/>
      <c r="L24" s="82" t="str">
        <f aca="false">IF(OR(G24="",K24=""),"",K24/(1720/(100/G24)))</f>
        <v/>
      </c>
      <c r="M24" s="81"/>
      <c r="N24" s="80" t="str">
        <f aca="false">IF(OR(J24="",M24=""),"",J24*M24)</f>
        <v/>
      </c>
      <c r="O24" s="82" t="str">
        <f aca="false">IF(OR(L24="",M24=""),"",L24*M24)</f>
        <v/>
      </c>
      <c r="P24" s="83" t="str">
        <f aca="false">IF(M24="","",SUM(N24:O24))</f>
        <v/>
      </c>
      <c r="Q24" s="59"/>
    </row>
    <row r="25" customFormat="false" ht="12.8" hidden="false" customHeight="false" outlineLevel="0" collapsed="false">
      <c r="A25" s="74"/>
      <c r="B25" s="75"/>
      <c r="C25" s="76"/>
      <c r="D25" s="77"/>
      <c r="E25" s="78"/>
      <c r="F25" s="79"/>
      <c r="G25" s="78"/>
      <c r="H25" s="80" t="str">
        <f aca="false">IF(OR(F25="",G25=""),"",(F25/1720)*(100/G25))</f>
        <v/>
      </c>
      <c r="I25" s="81"/>
      <c r="J25" s="80" t="str">
        <f aca="false">IF(OR(H25="",I25=""),"",MIN(H25:I25))</f>
        <v/>
      </c>
      <c r="K25" s="81"/>
      <c r="L25" s="82" t="str">
        <f aca="false">IF(OR(G25="",K25=""),"",K25/(1720/(100/G25)))</f>
        <v/>
      </c>
      <c r="M25" s="81"/>
      <c r="N25" s="80" t="str">
        <f aca="false">IF(OR(J25="",M25=""),"",J25*M25)</f>
        <v/>
      </c>
      <c r="O25" s="82" t="str">
        <f aca="false">IF(OR(L25="",M25=""),"",L25*M25)</f>
        <v/>
      </c>
      <c r="P25" s="83" t="str">
        <f aca="false">IF(M25="","",SUM(N25:O25))</f>
        <v/>
      </c>
      <c r="Q25" s="59"/>
    </row>
    <row r="26" customFormat="false" ht="12.8" hidden="false" customHeight="false" outlineLevel="0" collapsed="false">
      <c r="A26" s="74"/>
      <c r="B26" s="75"/>
      <c r="C26" s="76"/>
      <c r="D26" s="77"/>
      <c r="E26" s="78"/>
      <c r="F26" s="79"/>
      <c r="G26" s="78"/>
      <c r="H26" s="80" t="str">
        <f aca="false">IF(OR(F26="",G26=""),"",(F26/1720)*(100/G26))</f>
        <v/>
      </c>
      <c r="I26" s="81"/>
      <c r="J26" s="80" t="str">
        <f aca="false">IF(OR(H26="",I26=""),"",MIN(H26:I26))</f>
        <v/>
      </c>
      <c r="K26" s="81"/>
      <c r="L26" s="82" t="str">
        <f aca="false">IF(OR(G26="",K26=""),"",K26/(1720/(100/G26)))</f>
        <v/>
      </c>
      <c r="M26" s="81"/>
      <c r="N26" s="80" t="str">
        <f aca="false">IF(OR(J26="",M26=""),"",J26*M26)</f>
        <v/>
      </c>
      <c r="O26" s="82" t="str">
        <f aca="false">IF(OR(L26="",M26=""),"",L26*M26)</f>
        <v/>
      </c>
      <c r="P26" s="83" t="str">
        <f aca="false">IF(M26="","",SUM(N26:O26))</f>
        <v/>
      </c>
      <c r="Q26" s="59"/>
    </row>
    <row r="27" customFormat="false" ht="12.8" hidden="false" customHeight="false" outlineLevel="0" collapsed="false">
      <c r="A27" s="74"/>
      <c r="B27" s="75"/>
      <c r="C27" s="76"/>
      <c r="D27" s="77"/>
      <c r="E27" s="78"/>
      <c r="F27" s="79"/>
      <c r="G27" s="78"/>
      <c r="H27" s="80" t="str">
        <f aca="false">IF(OR(F27="",G27=""),"",(F27/1720)*(100/G27))</f>
        <v/>
      </c>
      <c r="I27" s="81"/>
      <c r="J27" s="80" t="str">
        <f aca="false">IF(OR(H27="",I27=""),"",MIN(H27:I27))</f>
        <v/>
      </c>
      <c r="K27" s="81"/>
      <c r="L27" s="82" t="str">
        <f aca="false">IF(OR(G27="",K27=""),"",K27/(1720/(100/G27)))</f>
        <v/>
      </c>
      <c r="M27" s="81"/>
      <c r="N27" s="80" t="str">
        <f aca="false">IF(OR(J27="",M27=""),"",J27*M27)</f>
        <v/>
      </c>
      <c r="O27" s="82" t="str">
        <f aca="false">IF(OR(L27="",M27=""),"",L27*M27)</f>
        <v/>
      </c>
      <c r="P27" s="83" t="str">
        <f aca="false">IF(M27="","",SUM(N27:O27))</f>
        <v/>
      </c>
      <c r="Q27" s="59"/>
    </row>
    <row r="28" customFormat="false" ht="12.8" hidden="false" customHeight="false" outlineLevel="0" collapsed="false">
      <c r="A28" s="74"/>
      <c r="B28" s="85" t="s">
        <v>89</v>
      </c>
      <c r="C28" s="85"/>
      <c r="D28" s="86"/>
      <c r="E28" s="86"/>
      <c r="F28" s="86"/>
      <c r="G28" s="86"/>
      <c r="H28" s="87"/>
      <c r="I28" s="87"/>
      <c r="J28" s="87"/>
      <c r="K28" s="86"/>
      <c r="L28" s="87"/>
      <c r="M28" s="86"/>
      <c r="N28" s="87"/>
      <c r="O28" s="88"/>
      <c r="P28" s="89" t="n">
        <f aca="false">SUM(P12:P27)</f>
        <v>0</v>
      </c>
      <c r="Q28" s="59"/>
    </row>
    <row r="29" customFormat="false" ht="12.8" hidden="false" customHeight="false" outlineLevel="0" collapsed="false">
      <c r="A29" s="74"/>
      <c r="B29" s="69" t="s">
        <v>90</v>
      </c>
      <c r="C29" s="69"/>
      <c r="D29" s="90"/>
      <c r="E29" s="90"/>
      <c r="F29" s="90"/>
      <c r="G29" s="90"/>
      <c r="H29" s="90"/>
      <c r="I29" s="90"/>
      <c r="J29" s="90"/>
      <c r="K29" s="90"/>
      <c r="L29" s="90" t="str">
        <f aca="false">IF(K29="","",K29/(1720/(100/G29)))</f>
        <v/>
      </c>
      <c r="M29" s="90"/>
      <c r="N29" s="90" t="str">
        <f aca="false">IF(J29="","",J29*M29)</f>
        <v/>
      </c>
      <c r="O29" s="90" t="str">
        <f aca="false">IF(L29="","",L29*M29)</f>
        <v/>
      </c>
      <c r="P29" s="90" t="n">
        <f aca="false">SUM(N29,O29)</f>
        <v>0</v>
      </c>
      <c r="Q29" s="59"/>
    </row>
    <row r="30" customFormat="false" ht="12.8" hidden="false" customHeight="false" outlineLevel="0" collapsed="false">
      <c r="A30" s="74"/>
      <c r="B30" s="75" t="s">
        <v>85</v>
      </c>
      <c r="C30" s="76"/>
      <c r="D30" s="77"/>
      <c r="E30" s="78"/>
      <c r="F30" s="79"/>
      <c r="G30" s="78"/>
      <c r="H30" s="80" t="str">
        <f aca="false">IF(OR(F30="",G30=""),"",(F30/1720)*(100/G30))</f>
        <v/>
      </c>
      <c r="I30" s="81"/>
      <c r="J30" s="80" t="str">
        <f aca="false">IF(OR(H30="",I30=""),"",MIN(H30:I30))</f>
        <v/>
      </c>
      <c r="K30" s="81"/>
      <c r="L30" s="82" t="str">
        <f aca="false">IF(OR(G30="",K30=""),"",K30/(1720/(100/G30)))</f>
        <v/>
      </c>
      <c r="M30" s="81"/>
      <c r="N30" s="80" t="str">
        <f aca="false">IF(OR(J30="",M30=""),"",J30*M30)</f>
        <v/>
      </c>
      <c r="O30" s="82" t="str">
        <f aca="false">IF(OR(L30="",M30=""),"",L30*M30)</f>
        <v/>
      </c>
      <c r="P30" s="83" t="str">
        <f aca="false">IF(M30="","",SUM(N30:O30))</f>
        <v/>
      </c>
      <c r="Q30" s="59"/>
    </row>
    <row r="31" customFormat="false" ht="12.8" hidden="false" customHeight="false" outlineLevel="0" collapsed="false">
      <c r="A31" s="74"/>
      <c r="B31" s="75"/>
      <c r="C31" s="76"/>
      <c r="D31" s="77"/>
      <c r="E31" s="78"/>
      <c r="F31" s="79"/>
      <c r="G31" s="78"/>
      <c r="H31" s="80" t="str">
        <f aca="false">IF(OR(F31="",G31=""),"",(F31/1720)*(100/G31))</f>
        <v/>
      </c>
      <c r="I31" s="81"/>
      <c r="J31" s="80" t="str">
        <f aca="false">IF(OR(H31="",I31=""),"",MIN(H31:I31))</f>
        <v/>
      </c>
      <c r="K31" s="81"/>
      <c r="L31" s="82" t="str">
        <f aca="false">IF(OR(G31="",K31=""),"",K31/(1720/(100/G31)))</f>
        <v/>
      </c>
      <c r="M31" s="81"/>
      <c r="N31" s="80" t="str">
        <f aca="false">IF(OR(J31="",M31=""),"",J31*M31)</f>
        <v/>
      </c>
      <c r="O31" s="82" t="str">
        <f aca="false">IF(OR(L31="",M31=""),"",L31*M31)</f>
        <v/>
      </c>
      <c r="P31" s="83" t="str">
        <f aca="false">IF(M31="","",SUM(N31:O31))</f>
        <v/>
      </c>
      <c r="Q31" s="59"/>
    </row>
    <row r="32" customFormat="false" ht="12.8" hidden="false" customHeight="false" outlineLevel="0" collapsed="false">
      <c r="A32" s="74"/>
      <c r="B32" s="75"/>
      <c r="C32" s="76"/>
      <c r="D32" s="77"/>
      <c r="E32" s="78"/>
      <c r="F32" s="79"/>
      <c r="G32" s="78"/>
      <c r="H32" s="80" t="str">
        <f aca="false">IF(OR(F32="",G32=""),"",(F32/1720)*(100/G32))</f>
        <v/>
      </c>
      <c r="I32" s="81"/>
      <c r="J32" s="80" t="str">
        <f aca="false">IF(OR(H32="",I32=""),"",MIN(H32:I32))</f>
        <v/>
      </c>
      <c r="K32" s="81"/>
      <c r="L32" s="82" t="str">
        <f aca="false">IF(OR(G32="",K32=""),"",K32/(1720/(100/G32)))</f>
        <v/>
      </c>
      <c r="M32" s="81"/>
      <c r="N32" s="80" t="str">
        <f aca="false">IF(OR(J32="",M32=""),"",J32*M32)</f>
        <v/>
      </c>
      <c r="O32" s="82" t="str">
        <f aca="false">IF(OR(L32="",M32=""),"",L32*M32)</f>
        <v/>
      </c>
      <c r="P32" s="83" t="str">
        <f aca="false">IF(M32="","",SUM(N32:O32))</f>
        <v/>
      </c>
      <c r="Q32" s="59"/>
    </row>
    <row r="33" customFormat="false" ht="12.8" hidden="false" customHeight="false" outlineLevel="0" collapsed="false">
      <c r="A33" s="74"/>
      <c r="B33" s="75"/>
      <c r="C33" s="76"/>
      <c r="D33" s="77"/>
      <c r="E33" s="78"/>
      <c r="F33" s="79"/>
      <c r="G33" s="78"/>
      <c r="H33" s="80" t="str">
        <f aca="false">IF(OR(F33="",G33=""),"",(F33/1720)*(100/G33))</f>
        <v/>
      </c>
      <c r="I33" s="81"/>
      <c r="J33" s="80" t="str">
        <f aca="false">IF(OR(H33="",I33=""),"",MIN(H33:I33))</f>
        <v/>
      </c>
      <c r="K33" s="81"/>
      <c r="L33" s="82" t="str">
        <f aca="false">IF(OR(G33="",K33=""),"",K33/(1720/(100/G33)))</f>
        <v/>
      </c>
      <c r="M33" s="81"/>
      <c r="N33" s="80" t="str">
        <f aca="false">IF(OR(J33="",M33=""),"",J33*M33)</f>
        <v/>
      </c>
      <c r="O33" s="82" t="str">
        <f aca="false">IF(OR(L33="",M33=""),"",L33*M33)</f>
        <v/>
      </c>
      <c r="P33" s="83" t="str">
        <f aca="false">IF(M33="","",SUM(N33:O33))</f>
        <v/>
      </c>
      <c r="Q33" s="59"/>
    </row>
    <row r="34" customFormat="false" ht="12.8" hidden="false" customHeight="false" outlineLevel="0" collapsed="false">
      <c r="A34" s="41"/>
      <c r="B34" s="75"/>
      <c r="C34" s="76"/>
      <c r="D34" s="77"/>
      <c r="E34" s="78"/>
      <c r="F34" s="79"/>
      <c r="G34" s="78"/>
      <c r="H34" s="80" t="str">
        <f aca="false">IF(OR(F34="",G34=""),"",(F34/1720)*(100/G34))</f>
        <v/>
      </c>
      <c r="I34" s="81"/>
      <c r="J34" s="80" t="str">
        <f aca="false">IF(OR(H34="",I34=""),"",MIN(H34:I34))</f>
        <v/>
      </c>
      <c r="K34" s="81"/>
      <c r="L34" s="82" t="str">
        <f aca="false">IF(OR(G34="",K34=""),"",K34/(1720/(100/G34)))</f>
        <v/>
      </c>
      <c r="M34" s="81"/>
      <c r="N34" s="80" t="str">
        <f aca="false">IF(OR(J34="",M34=""),"",J34*M34)</f>
        <v/>
      </c>
      <c r="O34" s="82" t="str">
        <f aca="false">IF(OR(L34="",M34=""),"",L34*M34)</f>
        <v/>
      </c>
      <c r="P34" s="83" t="str">
        <f aca="false">IF(M34="","",SUM(N34:O34))</f>
        <v/>
      </c>
      <c r="Q34" s="59"/>
    </row>
    <row r="35" customFormat="false" ht="12.8" hidden="false" customHeight="true" outlineLevel="0" collapsed="false">
      <c r="A35" s="41"/>
      <c r="B35" s="75" t="s">
        <v>86</v>
      </c>
      <c r="C35" s="76" t="s">
        <v>91</v>
      </c>
      <c r="D35" s="77"/>
      <c r="E35" s="78"/>
      <c r="F35" s="79"/>
      <c r="G35" s="78"/>
      <c r="H35" s="80" t="str">
        <f aca="false">IF(OR(F35="",G35=""),"",(F35/1720)*(100/G35))</f>
        <v/>
      </c>
      <c r="I35" s="81"/>
      <c r="J35" s="80" t="str">
        <f aca="false">IF(OR(H35="",I35=""),"",MIN(H35:I35))</f>
        <v/>
      </c>
      <c r="K35" s="81"/>
      <c r="L35" s="82" t="str">
        <f aca="false">IF(OR(G35="",K35=""),"",K35/(1720/(100/G35)))</f>
        <v/>
      </c>
      <c r="M35" s="81"/>
      <c r="N35" s="80" t="str">
        <f aca="false">IF(OR(J35="",M35=""),"",J35*M35)</f>
        <v/>
      </c>
      <c r="O35" s="82" t="str">
        <f aca="false">IF(OR(L35="",M35=""),"",L35*M35)</f>
        <v/>
      </c>
      <c r="P35" s="83" t="str">
        <f aca="false">IF(M35="","",SUM(N35:O35))</f>
        <v/>
      </c>
      <c r="Q35" s="59"/>
    </row>
    <row r="36" customFormat="false" ht="12.8" hidden="false" customHeight="false" outlineLevel="0" collapsed="false">
      <c r="A36" s="74"/>
      <c r="B36" s="75"/>
      <c r="C36" s="76"/>
      <c r="D36" s="77"/>
      <c r="E36" s="78"/>
      <c r="F36" s="79"/>
      <c r="G36" s="78"/>
      <c r="H36" s="80" t="str">
        <f aca="false">IF(OR(F36="",G36=""),"",(F36/1720)*(100/G36))</f>
        <v/>
      </c>
      <c r="I36" s="81"/>
      <c r="J36" s="80" t="str">
        <f aca="false">IF(OR(H36="",I36=""),"",MIN(H36:I36))</f>
        <v/>
      </c>
      <c r="K36" s="81"/>
      <c r="L36" s="82" t="str">
        <f aca="false">IF(OR(G36="",K36=""),"",K36/(1720/(100/G36)))</f>
        <v/>
      </c>
      <c r="M36" s="81"/>
      <c r="N36" s="80" t="str">
        <f aca="false">IF(OR(J36="",M36=""),"",J36*M36)</f>
        <v/>
      </c>
      <c r="O36" s="82" t="str">
        <f aca="false">IF(OR(L36="",M36=""),"",L36*M36)</f>
        <v/>
      </c>
      <c r="P36" s="83" t="str">
        <f aca="false">IF(M36="","",SUM(N36:O36))</f>
        <v/>
      </c>
      <c r="Q36" s="91"/>
    </row>
    <row r="37" customFormat="false" ht="12.8" hidden="false" customHeight="false" outlineLevel="0" collapsed="false">
      <c r="A37" s="74"/>
      <c r="B37" s="75"/>
      <c r="C37" s="76"/>
      <c r="D37" s="77"/>
      <c r="E37" s="78"/>
      <c r="F37" s="79"/>
      <c r="G37" s="78"/>
      <c r="H37" s="80" t="str">
        <f aca="false">IF(OR(F37="",G37=""),"",(F37/1720)*(100/G37))</f>
        <v/>
      </c>
      <c r="I37" s="81"/>
      <c r="J37" s="80" t="str">
        <f aca="false">IF(OR(H37="",I37=""),"",MIN(H37:I37))</f>
        <v/>
      </c>
      <c r="K37" s="81"/>
      <c r="L37" s="82" t="str">
        <f aca="false">IF(OR(G37="",K37=""),"",K37/(1720/(100/G37)))</f>
        <v/>
      </c>
      <c r="M37" s="81"/>
      <c r="N37" s="80" t="str">
        <f aca="false">IF(OR(J37="",M37=""),"",J37*M37)</f>
        <v/>
      </c>
      <c r="O37" s="82" t="str">
        <f aca="false">IF(OR(L37="",M37=""),"",L37*M37)</f>
        <v/>
      </c>
      <c r="P37" s="83" t="str">
        <f aca="false">IF(M37="","",SUM(N37:O37))</f>
        <v/>
      </c>
      <c r="Q37" s="91"/>
    </row>
    <row r="38" customFormat="false" ht="12.8" hidden="false" customHeight="false" outlineLevel="0" collapsed="false">
      <c r="A38" s="74"/>
      <c r="B38" s="75"/>
      <c r="C38" s="76"/>
      <c r="D38" s="77"/>
      <c r="E38" s="78"/>
      <c r="F38" s="79"/>
      <c r="G38" s="78"/>
      <c r="H38" s="80" t="str">
        <f aca="false">IF(OR(F38="",G38=""),"",(F38/1720)*(100/G38))</f>
        <v/>
      </c>
      <c r="I38" s="81"/>
      <c r="J38" s="80" t="str">
        <f aca="false">IF(OR(H38="",I38=""),"",MIN(H38:I38))</f>
        <v/>
      </c>
      <c r="K38" s="81"/>
      <c r="L38" s="82" t="str">
        <f aca="false">IF(OR(G38="",K38=""),"",K38/(1720/(100/G38)))</f>
        <v/>
      </c>
      <c r="M38" s="81"/>
      <c r="N38" s="80" t="str">
        <f aca="false">IF(OR(J38="",M38=""),"",J38*M38)</f>
        <v/>
      </c>
      <c r="O38" s="82" t="str">
        <f aca="false">IF(OR(L38="",M38=""),"",L38*M38)</f>
        <v/>
      </c>
      <c r="P38" s="83" t="str">
        <f aca="false">IF(M38="","",SUM(N38:O38))</f>
        <v/>
      </c>
      <c r="Q38" s="91"/>
    </row>
    <row r="39" customFormat="false" ht="12.8" hidden="false" customHeight="false" outlineLevel="0" collapsed="false">
      <c r="A39" s="74"/>
      <c r="B39" s="75"/>
      <c r="C39" s="76"/>
      <c r="D39" s="77"/>
      <c r="E39" s="78"/>
      <c r="F39" s="79"/>
      <c r="G39" s="78"/>
      <c r="H39" s="80" t="str">
        <f aca="false">IF(OR(F39="",G39=""),"",(F39/1720)*(100/G39))</f>
        <v/>
      </c>
      <c r="I39" s="81"/>
      <c r="J39" s="80" t="str">
        <f aca="false">IF(OR(H39="",I39=""),"",MIN(H39:I39))</f>
        <v/>
      </c>
      <c r="K39" s="81"/>
      <c r="L39" s="82" t="str">
        <f aca="false">IF(OR(G39="",K39=""),"",K39/(1720/(100/G39)))</f>
        <v/>
      </c>
      <c r="M39" s="81"/>
      <c r="N39" s="80" t="str">
        <f aca="false">IF(OR(J39="",M39=""),"",J39*M39)</f>
        <v/>
      </c>
      <c r="O39" s="82" t="str">
        <f aca="false">IF(OR(L39="",M39=""),"",L39*M39)</f>
        <v/>
      </c>
      <c r="P39" s="83" t="str">
        <f aca="false">IF(M39="","",SUM(N39:O39))</f>
        <v/>
      </c>
      <c r="Q39" s="91"/>
    </row>
    <row r="40" customFormat="false" ht="12.8" hidden="false" customHeight="false" outlineLevel="0" collapsed="false">
      <c r="A40" s="74"/>
      <c r="B40" s="84" t="s">
        <v>87</v>
      </c>
      <c r="C40" s="92"/>
      <c r="D40" s="77"/>
      <c r="E40" s="78"/>
      <c r="F40" s="79"/>
      <c r="G40" s="78"/>
      <c r="H40" s="80" t="str">
        <f aca="false">IF(OR(F40="",G40=""),"",(F40/1720)*(100/G40))</f>
        <v/>
      </c>
      <c r="I40" s="81"/>
      <c r="J40" s="80" t="str">
        <f aca="false">IF(OR(H40="",I40=""),"",MIN(H40:I40))</f>
        <v/>
      </c>
      <c r="K40" s="81"/>
      <c r="L40" s="82" t="str">
        <f aca="false">IF(OR(G40="",K40=""),"",K40/(1720/(100/G40)))</f>
        <v/>
      </c>
      <c r="M40" s="81"/>
      <c r="N40" s="80" t="str">
        <f aca="false">IF(OR(J40="",M40=""),"",J40*M40)</f>
        <v/>
      </c>
      <c r="O40" s="82" t="str">
        <f aca="false">IF(OR(L40="",M40=""),"",L40*M40)</f>
        <v/>
      </c>
      <c r="P40" s="83" t="str">
        <f aca="false">IF(M40="","",SUM(N40:O40))</f>
        <v/>
      </c>
      <c r="Q40" s="59"/>
    </row>
    <row r="41" customFormat="false" ht="12.8" hidden="false" customHeight="false" outlineLevel="0" collapsed="false">
      <c r="A41" s="74"/>
      <c r="B41" s="75" t="s">
        <v>88</v>
      </c>
      <c r="C41" s="76"/>
      <c r="D41" s="77"/>
      <c r="E41" s="78"/>
      <c r="F41" s="79"/>
      <c r="G41" s="78"/>
      <c r="H41" s="80" t="str">
        <f aca="false">IF(OR(F41="",G41=""),"",(F41/1720)*(100/G41))</f>
        <v/>
      </c>
      <c r="I41" s="81"/>
      <c r="J41" s="80" t="str">
        <f aca="false">IF(OR(H41="",I41=""),"",MIN(H41:I41))</f>
        <v/>
      </c>
      <c r="K41" s="81"/>
      <c r="L41" s="82" t="str">
        <f aca="false">IF(OR(G41="",K41=""),"",K41/(1720/(100/G41)))</f>
        <v/>
      </c>
      <c r="M41" s="81"/>
      <c r="N41" s="80" t="str">
        <f aca="false">IF(OR(J41="",M41=""),"",J41*M41)</f>
        <v/>
      </c>
      <c r="O41" s="82" t="str">
        <f aca="false">IF(OR(L41="",M41=""),"",L41*M41)</f>
        <v/>
      </c>
      <c r="P41" s="83" t="str">
        <f aca="false">IF(M41="","",SUM(N41:O41))</f>
        <v/>
      </c>
      <c r="Q41" s="91"/>
    </row>
    <row r="42" customFormat="false" ht="12.8" hidden="false" customHeight="false" outlineLevel="0" collapsed="false">
      <c r="A42" s="74"/>
      <c r="B42" s="75"/>
      <c r="C42" s="76"/>
      <c r="D42" s="77"/>
      <c r="E42" s="78"/>
      <c r="F42" s="79"/>
      <c r="G42" s="78"/>
      <c r="H42" s="80" t="str">
        <f aca="false">IF(OR(F42="",G42=""),"",(F42/1720)*(100/G42))</f>
        <v/>
      </c>
      <c r="I42" s="81"/>
      <c r="J42" s="80" t="str">
        <f aca="false">IF(OR(H42="",I42=""),"",MIN(H42:I42))</f>
        <v/>
      </c>
      <c r="K42" s="81"/>
      <c r="L42" s="82" t="str">
        <f aca="false">IF(OR(G42="",K42=""),"",K42/(1720/(100/G42)))</f>
        <v/>
      </c>
      <c r="M42" s="81"/>
      <c r="N42" s="80" t="str">
        <f aca="false">IF(OR(J42="",M42=""),"",J42*M42)</f>
        <v/>
      </c>
      <c r="O42" s="82" t="str">
        <f aca="false">IF(OR(L42="",M42=""),"",L42*M42)</f>
        <v/>
      </c>
      <c r="P42" s="83" t="str">
        <f aca="false">IF(M42="","",SUM(N42:O42))</f>
        <v/>
      </c>
      <c r="Q42" s="91"/>
    </row>
    <row r="43" customFormat="false" ht="12.8" hidden="false" customHeight="false" outlineLevel="0" collapsed="false">
      <c r="A43" s="74"/>
      <c r="B43" s="75"/>
      <c r="C43" s="76"/>
      <c r="D43" s="77"/>
      <c r="E43" s="78"/>
      <c r="F43" s="79"/>
      <c r="G43" s="78"/>
      <c r="H43" s="80" t="str">
        <f aca="false">IF(OR(F43="",G43=""),"",(F43/1720)*(100/G43))</f>
        <v/>
      </c>
      <c r="I43" s="81"/>
      <c r="J43" s="80" t="str">
        <f aca="false">IF(OR(H43="",I43=""),"",MIN(H43:I43))</f>
        <v/>
      </c>
      <c r="K43" s="81"/>
      <c r="L43" s="82" t="str">
        <f aca="false">IF(OR(G43="",K43=""),"",K43/(1720/(100/G43)))</f>
        <v/>
      </c>
      <c r="M43" s="81"/>
      <c r="N43" s="80" t="str">
        <f aca="false">IF(OR(J43="",M43=""),"",J43*M43)</f>
        <v/>
      </c>
      <c r="O43" s="82" t="str">
        <f aca="false">IF(OR(L43="",M43=""),"",L43*M43)</f>
        <v/>
      </c>
      <c r="P43" s="83" t="str">
        <f aca="false">IF(M43="","",SUM(N43:O43))</f>
        <v/>
      </c>
      <c r="Q43" s="91"/>
    </row>
    <row r="44" customFormat="false" ht="12.8" hidden="false" customHeight="false" outlineLevel="0" collapsed="false">
      <c r="A44" s="74"/>
      <c r="B44" s="75"/>
      <c r="C44" s="76"/>
      <c r="D44" s="77"/>
      <c r="E44" s="78"/>
      <c r="F44" s="79"/>
      <c r="G44" s="78"/>
      <c r="H44" s="80" t="str">
        <f aca="false">IF(OR(F44="",G44=""),"",(F44/1720)*(100/G44))</f>
        <v/>
      </c>
      <c r="I44" s="81"/>
      <c r="J44" s="80" t="str">
        <f aca="false">IF(OR(H44="",I44=""),"",MIN(H44:I44))</f>
        <v/>
      </c>
      <c r="K44" s="81"/>
      <c r="L44" s="82" t="str">
        <f aca="false">IF(OR(G44="",K44=""),"",K44/(1720/(100/G44)))</f>
        <v/>
      </c>
      <c r="M44" s="81"/>
      <c r="N44" s="80" t="str">
        <f aca="false">IF(OR(J44="",M44=""),"",J44*M44)</f>
        <v/>
      </c>
      <c r="O44" s="82" t="str">
        <f aca="false">IF(OR(L44="",M44=""),"",L44*M44)</f>
        <v/>
      </c>
      <c r="P44" s="83" t="str">
        <f aca="false">IF(M44="","",SUM(N44:O44))</f>
        <v/>
      </c>
      <c r="Q44" s="91"/>
    </row>
    <row r="45" customFormat="false" ht="12.8" hidden="false" customHeight="false" outlineLevel="0" collapsed="false">
      <c r="A45" s="74"/>
      <c r="B45" s="75"/>
      <c r="C45" s="76"/>
      <c r="D45" s="77"/>
      <c r="E45" s="78"/>
      <c r="F45" s="79"/>
      <c r="G45" s="78"/>
      <c r="H45" s="80" t="str">
        <f aca="false">IF(OR(F45="",G45=""),"",(F45/1720)*(100/G45))</f>
        <v/>
      </c>
      <c r="I45" s="81"/>
      <c r="J45" s="80" t="str">
        <f aca="false">IF(OR(H45="",I45=""),"",MIN(H45:I45))</f>
        <v/>
      </c>
      <c r="K45" s="81"/>
      <c r="L45" s="82" t="str">
        <f aca="false">IF(OR(G45="",K45=""),"",K45/(1720/(100/G45)))</f>
        <v/>
      </c>
      <c r="M45" s="81"/>
      <c r="N45" s="80" t="str">
        <f aca="false">IF(OR(J45="",M45=""),"",J45*M45)</f>
        <v/>
      </c>
      <c r="O45" s="82" t="str">
        <f aca="false">IF(OR(L45="",M45=""),"",L45*M45)</f>
        <v/>
      </c>
      <c r="P45" s="83" t="str">
        <f aca="false">IF(M45="","",SUM(N45:O45))</f>
        <v/>
      </c>
      <c r="Q45" s="91"/>
    </row>
    <row r="46" customFormat="false" ht="12.8" hidden="false" customHeight="false" outlineLevel="0" collapsed="false">
      <c r="A46" s="74"/>
      <c r="B46" s="84"/>
      <c r="C46" s="92"/>
      <c r="D46" s="77"/>
      <c r="E46" s="78"/>
      <c r="F46" s="79"/>
      <c r="G46" s="78"/>
      <c r="H46" s="80" t="str">
        <f aca="false">IF(OR(F46="",G46=""),"",(F46/1720)*(100/G46))</f>
        <v/>
      </c>
      <c r="I46" s="81"/>
      <c r="J46" s="80" t="str">
        <f aca="false">IF(OR(H46="",I46=""),"",MIN(H46:I46))</f>
        <v/>
      </c>
      <c r="K46" s="81"/>
      <c r="L46" s="82" t="str">
        <f aca="false">IF(OR(G46="",K46=""),"",K46/(1720/(100/G46)))</f>
        <v/>
      </c>
      <c r="M46" s="81"/>
      <c r="N46" s="80" t="str">
        <f aca="false">IF(OR(J46="",M46=""),"",J46*M46)</f>
        <v/>
      </c>
      <c r="O46" s="82" t="str">
        <f aca="false">IF(OR(L46="",M46=""),"",L46*M46)</f>
        <v/>
      </c>
      <c r="P46" s="83" t="str">
        <f aca="false">IF(M46="","",SUM(N46:O46))</f>
        <v/>
      </c>
      <c r="Q46" s="91"/>
    </row>
    <row r="47" customFormat="false" ht="12.8" hidden="false" customHeight="false" outlineLevel="0" collapsed="false">
      <c r="A47" s="74"/>
      <c r="B47" s="93" t="s">
        <v>92</v>
      </c>
      <c r="C47" s="93"/>
      <c r="D47" s="94"/>
      <c r="E47" s="94"/>
      <c r="F47" s="94"/>
      <c r="G47" s="94"/>
      <c r="H47" s="87"/>
      <c r="I47" s="94"/>
      <c r="J47" s="87"/>
      <c r="K47" s="94"/>
      <c r="L47" s="87"/>
      <c r="M47" s="94"/>
      <c r="N47" s="87"/>
      <c r="O47" s="88"/>
      <c r="P47" s="89" t="n">
        <f aca="false">SUM(P30:P46)</f>
        <v>0</v>
      </c>
      <c r="Q47" s="91"/>
    </row>
    <row r="48" customFormat="false" ht="12.8" hidden="false" customHeight="false" outlineLevel="0" collapsed="false">
      <c r="A48" s="74"/>
      <c r="B48" s="69" t="s">
        <v>93</v>
      </c>
      <c r="C48" s="69"/>
      <c r="D48" s="90"/>
      <c r="E48" s="90"/>
      <c r="F48" s="90"/>
      <c r="G48" s="90"/>
      <c r="H48" s="90" t="str">
        <f aca="false">IF(G48="","",(F48/1720)*(100/G48))</f>
        <v/>
      </c>
      <c r="I48" s="90"/>
      <c r="J48" s="90" t="str">
        <f aca="false">IF(I48="","",MIN(H48:I48))</f>
        <v/>
      </c>
      <c r="K48" s="90"/>
      <c r="L48" s="90" t="str">
        <f aca="false">IF(K48="","",K48/(1720/(100/G48)))</f>
        <v/>
      </c>
      <c r="M48" s="90"/>
      <c r="N48" s="90" t="str">
        <f aca="false">IF(J48="","",J48*M48)</f>
        <v/>
      </c>
      <c r="O48" s="90" t="str">
        <f aca="false">IF(L48="","",L48*M48)</f>
        <v/>
      </c>
      <c r="P48" s="90" t="n">
        <f aca="false">SUM(N48,O48)</f>
        <v>0</v>
      </c>
      <c r="Q48" s="91"/>
    </row>
    <row r="49" customFormat="false" ht="12.8" hidden="false" customHeight="false" outlineLevel="0" collapsed="false">
      <c r="A49" s="74"/>
      <c r="B49" s="75" t="s">
        <v>85</v>
      </c>
      <c r="C49" s="95"/>
      <c r="D49" s="77"/>
      <c r="E49" s="78"/>
      <c r="F49" s="79"/>
      <c r="G49" s="78"/>
      <c r="H49" s="80" t="str">
        <f aca="false">IF(OR(F49="",G49=""),"",(F49/1720)*(100/G49))</f>
        <v/>
      </c>
      <c r="I49" s="81"/>
      <c r="J49" s="80" t="str">
        <f aca="false">IF(OR(H49="",I49=""),"",MIN(H49:I49))</f>
        <v/>
      </c>
      <c r="K49" s="81"/>
      <c r="L49" s="82" t="str">
        <f aca="false">IF(OR(G49="",K49=""),"",K49/(1720/(100/G49)))</f>
        <v/>
      </c>
      <c r="M49" s="81"/>
      <c r="N49" s="80" t="str">
        <f aca="false">IF(OR(J49="",M49=""),"",J49*M49)</f>
        <v/>
      </c>
      <c r="O49" s="82" t="str">
        <f aca="false">IF(OR(L49="",M49=""),"",L49*M49)</f>
        <v/>
      </c>
      <c r="P49" s="83" t="str">
        <f aca="false">IF(M49="","",SUM(N49:O49))</f>
        <v/>
      </c>
      <c r="Q49" s="91"/>
    </row>
    <row r="50" customFormat="false" ht="12.8" hidden="false" customHeight="false" outlineLevel="0" collapsed="false">
      <c r="A50" s="74"/>
      <c r="B50" s="75"/>
      <c r="C50" s="95"/>
      <c r="D50" s="77"/>
      <c r="E50" s="78"/>
      <c r="F50" s="79"/>
      <c r="G50" s="78"/>
      <c r="H50" s="80" t="str">
        <f aca="false">IF(OR(F50="",G50=""),"",(F50/1720)*(100/G50))</f>
        <v/>
      </c>
      <c r="I50" s="81"/>
      <c r="J50" s="80" t="str">
        <f aca="false">IF(OR(H50="",I50=""),"",MIN(H50:I50))</f>
        <v/>
      </c>
      <c r="K50" s="81"/>
      <c r="L50" s="82" t="str">
        <f aca="false">IF(OR(G50="",K50=""),"",K50/(1720/(100/G50)))</f>
        <v/>
      </c>
      <c r="M50" s="81"/>
      <c r="N50" s="80" t="str">
        <f aca="false">IF(OR(J50="",M50=""),"",J50*M50)</f>
        <v/>
      </c>
      <c r="O50" s="82" t="str">
        <f aca="false">IF(OR(L50="",M50=""),"",L50*M50)</f>
        <v/>
      </c>
      <c r="P50" s="83" t="str">
        <f aca="false">IF(M50="","",SUM(N50:O50))</f>
        <v/>
      </c>
      <c r="Q50" s="91"/>
    </row>
    <row r="51" customFormat="false" ht="12.8" hidden="false" customHeight="false" outlineLevel="0" collapsed="false">
      <c r="A51" s="74"/>
      <c r="B51" s="75"/>
      <c r="C51" s="95"/>
      <c r="D51" s="77"/>
      <c r="E51" s="78"/>
      <c r="F51" s="79"/>
      <c r="G51" s="78"/>
      <c r="H51" s="80" t="str">
        <f aca="false">IF(OR(F51="",G51=""),"",(F51/1720)*(100/G51))</f>
        <v/>
      </c>
      <c r="I51" s="81"/>
      <c r="J51" s="80" t="str">
        <f aca="false">IF(OR(H51="",I51=""),"",MIN(H51:I51))</f>
        <v/>
      </c>
      <c r="K51" s="81"/>
      <c r="L51" s="82" t="str">
        <f aca="false">IF(OR(G51="",K51=""),"",K51/(1720/(100/G51)))</f>
        <v/>
      </c>
      <c r="M51" s="81"/>
      <c r="N51" s="80" t="str">
        <f aca="false">IF(OR(J51="",M51=""),"",J51*M51)</f>
        <v/>
      </c>
      <c r="O51" s="82" t="str">
        <f aca="false">IF(OR(L51="",M51=""),"",L51*M51)</f>
        <v/>
      </c>
      <c r="P51" s="83" t="str">
        <f aca="false">IF(M51="","",SUM(N51:O51))</f>
        <v/>
      </c>
      <c r="Q51" s="91"/>
    </row>
    <row r="52" customFormat="false" ht="12.8" hidden="false" customHeight="false" outlineLevel="0" collapsed="false">
      <c r="A52" s="74"/>
      <c r="B52" s="75"/>
      <c r="C52" s="95"/>
      <c r="D52" s="77"/>
      <c r="E52" s="78"/>
      <c r="F52" s="79"/>
      <c r="G52" s="78"/>
      <c r="H52" s="80" t="str">
        <f aca="false">IF(OR(F52="",G52=""),"",(F52/1720)*(100/G52))</f>
        <v/>
      </c>
      <c r="I52" s="81"/>
      <c r="J52" s="80" t="str">
        <f aca="false">IF(OR(H52="",I52=""),"",MIN(H52:I52))</f>
        <v/>
      </c>
      <c r="K52" s="81"/>
      <c r="L52" s="82" t="str">
        <f aca="false">IF(OR(G52="",K52=""),"",K52/(1720/(100/G52)))</f>
        <v/>
      </c>
      <c r="M52" s="81"/>
      <c r="N52" s="80" t="str">
        <f aca="false">IF(OR(J52="",M52=""),"",J52*M52)</f>
        <v/>
      </c>
      <c r="O52" s="82" t="str">
        <f aca="false">IF(OR(L52="",M52=""),"",L52*M52)</f>
        <v/>
      </c>
      <c r="P52" s="83" t="str">
        <f aca="false">IF(M52="","",SUM(N52:O52))</f>
        <v/>
      </c>
      <c r="Q52" s="91"/>
    </row>
    <row r="53" customFormat="false" ht="12.8" hidden="false" customHeight="false" outlineLevel="0" collapsed="false">
      <c r="A53" s="74"/>
      <c r="B53" s="75"/>
      <c r="C53" s="95"/>
      <c r="D53" s="77"/>
      <c r="E53" s="78"/>
      <c r="F53" s="79"/>
      <c r="G53" s="78"/>
      <c r="H53" s="80" t="str">
        <f aca="false">IF(OR(F53="",G53=""),"",(F53/1720)*(100/G53))</f>
        <v/>
      </c>
      <c r="I53" s="81"/>
      <c r="J53" s="80" t="str">
        <f aca="false">IF(OR(H53="",I53=""),"",MIN(H53:I53))</f>
        <v/>
      </c>
      <c r="K53" s="81"/>
      <c r="L53" s="82" t="str">
        <f aca="false">IF(OR(G53="",K53=""),"",K53/(1720/(100/G53)))</f>
        <v/>
      </c>
      <c r="M53" s="81"/>
      <c r="N53" s="80" t="str">
        <f aca="false">IF(OR(J53="",M53=""),"",J53*M53)</f>
        <v/>
      </c>
      <c r="O53" s="82" t="str">
        <f aca="false">IF(OR(L53="",M53=""),"",L53*M53)</f>
        <v/>
      </c>
      <c r="P53" s="83" t="str">
        <f aca="false">IF(M53="","",SUM(N53:O53))</f>
        <v/>
      </c>
      <c r="Q53" s="91"/>
    </row>
    <row r="54" customFormat="false" ht="12.8" hidden="false" customHeight="false" outlineLevel="0" collapsed="false">
      <c r="A54" s="41"/>
      <c r="B54" s="75" t="s">
        <v>86</v>
      </c>
      <c r="C54" s="95"/>
      <c r="D54" s="77"/>
      <c r="E54" s="78"/>
      <c r="F54" s="79"/>
      <c r="G54" s="78"/>
      <c r="H54" s="80" t="str">
        <f aca="false">IF(OR(F54="",G54=""),"",(F54/1720)*(100/G54))</f>
        <v/>
      </c>
      <c r="I54" s="81"/>
      <c r="J54" s="80" t="str">
        <f aca="false">IF(OR(H54="",I54=""),"",MIN(H54:I54))</f>
        <v/>
      </c>
      <c r="K54" s="81"/>
      <c r="L54" s="82" t="str">
        <f aca="false">IF(OR(G54="",K54=""),"",K54/(1720/(100/G54)))</f>
        <v/>
      </c>
      <c r="M54" s="81"/>
      <c r="N54" s="80" t="str">
        <f aca="false">IF(OR(J54="",M54=""),"",J54*M54)</f>
        <v/>
      </c>
      <c r="O54" s="82" t="str">
        <f aca="false">IF(OR(L54="",M54=""),"",L54*M54)</f>
        <v/>
      </c>
      <c r="P54" s="83" t="str">
        <f aca="false">IF(M54="","",SUM(N54:O54))</f>
        <v/>
      </c>
      <c r="Q54" s="59"/>
    </row>
    <row r="55" customFormat="false" ht="12.8" hidden="false" customHeight="false" outlineLevel="0" collapsed="false">
      <c r="A55" s="74"/>
      <c r="B55" s="75"/>
      <c r="C55" s="95"/>
      <c r="D55" s="77"/>
      <c r="E55" s="78"/>
      <c r="F55" s="79"/>
      <c r="G55" s="78"/>
      <c r="H55" s="80" t="str">
        <f aca="false">IF(OR(F55="",G55=""),"",(F55/1720)*(100/G55))</f>
        <v/>
      </c>
      <c r="I55" s="81"/>
      <c r="J55" s="80" t="str">
        <f aca="false">IF(OR(H55="",I55=""),"",MIN(H55:I55))</f>
        <v/>
      </c>
      <c r="K55" s="81"/>
      <c r="L55" s="82" t="str">
        <f aca="false">IF(OR(G55="",K55=""),"",K55/(1720/(100/G55)))</f>
        <v/>
      </c>
      <c r="M55" s="81"/>
      <c r="N55" s="80" t="str">
        <f aca="false">IF(OR(J55="",M55=""),"",J55*M55)</f>
        <v/>
      </c>
      <c r="O55" s="82" t="str">
        <f aca="false">IF(OR(L55="",M55=""),"",L55*M55)</f>
        <v/>
      </c>
      <c r="P55" s="83" t="str">
        <f aca="false">IF(M55="","",SUM(N55:O55))</f>
        <v/>
      </c>
      <c r="Q55" s="59"/>
    </row>
    <row r="56" customFormat="false" ht="12.8" hidden="false" customHeight="false" outlineLevel="0" collapsed="false">
      <c r="A56" s="74"/>
      <c r="B56" s="75"/>
      <c r="C56" s="95"/>
      <c r="D56" s="77"/>
      <c r="E56" s="78"/>
      <c r="F56" s="79"/>
      <c r="G56" s="78"/>
      <c r="H56" s="80" t="str">
        <f aca="false">IF(OR(F56="",G56=""),"",(F56/1720)*(100/G56))</f>
        <v/>
      </c>
      <c r="I56" s="81"/>
      <c r="J56" s="80" t="str">
        <f aca="false">IF(OR(H56="",I56=""),"",MIN(H56:I56))</f>
        <v/>
      </c>
      <c r="K56" s="81"/>
      <c r="L56" s="82" t="str">
        <f aca="false">IF(OR(G56="",K56=""),"",K56/(1720/(100/G56)))</f>
        <v/>
      </c>
      <c r="M56" s="81"/>
      <c r="N56" s="80" t="str">
        <f aca="false">IF(OR(J56="",M56=""),"",J56*M56)</f>
        <v/>
      </c>
      <c r="O56" s="82" t="str">
        <f aca="false">IF(OR(L56="",M56=""),"",L56*M56)</f>
        <v/>
      </c>
      <c r="P56" s="83" t="str">
        <f aca="false">IF(M56="","",SUM(N56:O56))</f>
        <v/>
      </c>
      <c r="Q56" s="59"/>
    </row>
    <row r="57" customFormat="false" ht="12.8" hidden="false" customHeight="false" outlineLevel="0" collapsed="false">
      <c r="A57" s="74"/>
      <c r="B57" s="75"/>
      <c r="C57" s="95"/>
      <c r="D57" s="77"/>
      <c r="E57" s="78"/>
      <c r="F57" s="79"/>
      <c r="G57" s="78"/>
      <c r="H57" s="80" t="str">
        <f aca="false">IF(OR(F57="",G57=""),"",(F57/1720)*(100/G57))</f>
        <v/>
      </c>
      <c r="I57" s="81"/>
      <c r="J57" s="80" t="str">
        <f aca="false">IF(OR(H57="",I57=""),"",MIN(H57:I57))</f>
        <v/>
      </c>
      <c r="K57" s="81"/>
      <c r="L57" s="82" t="str">
        <f aca="false">IF(OR(G57="",K57=""),"",K57/(1720/(100/G57)))</f>
        <v/>
      </c>
      <c r="M57" s="81"/>
      <c r="N57" s="80" t="str">
        <f aca="false">IF(OR(J57="",M57=""),"",J57*M57)</f>
        <v/>
      </c>
      <c r="O57" s="82" t="str">
        <f aca="false">IF(OR(L57="",M57=""),"",L57*M57)</f>
        <v/>
      </c>
      <c r="P57" s="83" t="str">
        <f aca="false">IF(M57="","",SUM(N57:O57))</f>
        <v/>
      </c>
      <c r="Q57" s="59"/>
    </row>
    <row r="58" customFormat="false" ht="12.8" hidden="false" customHeight="false" outlineLevel="0" collapsed="false">
      <c r="A58" s="74"/>
      <c r="B58" s="75"/>
      <c r="C58" s="95"/>
      <c r="D58" s="77"/>
      <c r="E58" s="78"/>
      <c r="F58" s="79"/>
      <c r="G58" s="78"/>
      <c r="H58" s="80" t="str">
        <f aca="false">IF(OR(F58="",G58=""),"",(F58/1720)*(100/G58))</f>
        <v/>
      </c>
      <c r="I58" s="81"/>
      <c r="J58" s="80" t="str">
        <f aca="false">IF(OR(H58="",I58=""),"",MIN(H58:I58))</f>
        <v/>
      </c>
      <c r="K58" s="81"/>
      <c r="L58" s="82" t="str">
        <f aca="false">IF(OR(G58="",K58=""),"",K58/(1720/(100/G58)))</f>
        <v/>
      </c>
      <c r="M58" s="81"/>
      <c r="N58" s="80" t="str">
        <f aca="false">IF(OR(J58="",M58=""),"",J58*M58)</f>
        <v/>
      </c>
      <c r="O58" s="82" t="str">
        <f aca="false">IF(OR(L58="",M58=""),"",L58*M58)</f>
        <v/>
      </c>
      <c r="P58" s="83" t="str">
        <f aca="false">IF(M58="","",SUM(N58:O58))</f>
        <v/>
      </c>
      <c r="Q58" s="59"/>
    </row>
    <row r="59" customFormat="false" ht="12.8" hidden="false" customHeight="false" outlineLevel="0" collapsed="false">
      <c r="A59" s="74"/>
      <c r="B59" s="84" t="s">
        <v>87</v>
      </c>
      <c r="C59" s="92"/>
      <c r="D59" s="77"/>
      <c r="E59" s="78"/>
      <c r="F59" s="79"/>
      <c r="G59" s="78"/>
      <c r="H59" s="80" t="str">
        <f aca="false">IF(OR(F59="",G59=""),"",(F59/1720)*(100/G59))</f>
        <v/>
      </c>
      <c r="I59" s="81"/>
      <c r="J59" s="80" t="str">
        <f aca="false">IF(OR(H59="",I59=""),"",MIN(H59:I59))</f>
        <v/>
      </c>
      <c r="K59" s="81"/>
      <c r="L59" s="82" t="str">
        <f aca="false">IF(OR(G59="",K59=""),"",K59/(1720/(100/G59)))</f>
        <v/>
      </c>
      <c r="M59" s="81"/>
      <c r="N59" s="80" t="str">
        <f aca="false">IF(OR(J59="",M59=""),"",J59*M59)</f>
        <v/>
      </c>
      <c r="O59" s="82" t="str">
        <f aca="false">IF(OR(L59="",M59=""),"",L59*M59)</f>
        <v/>
      </c>
      <c r="P59" s="83" t="str">
        <f aca="false">IF(M59="","",SUM(N59:O59))</f>
        <v/>
      </c>
      <c r="Q59" s="59"/>
    </row>
    <row r="60" customFormat="false" ht="12.8" hidden="false" customHeight="false" outlineLevel="0" collapsed="false">
      <c r="A60" s="74"/>
      <c r="B60" s="75" t="s">
        <v>88</v>
      </c>
      <c r="C60" s="95"/>
      <c r="D60" s="77"/>
      <c r="E60" s="78"/>
      <c r="F60" s="79"/>
      <c r="G60" s="78"/>
      <c r="H60" s="80" t="str">
        <f aca="false">IF(OR(F60="",G60=""),"",(F60/1720)*(100/G60))</f>
        <v/>
      </c>
      <c r="I60" s="81"/>
      <c r="J60" s="80" t="str">
        <f aca="false">IF(OR(H60="",I60=""),"",MIN(H60:I60))</f>
        <v/>
      </c>
      <c r="K60" s="81"/>
      <c r="L60" s="82" t="str">
        <f aca="false">IF(OR(G60="",K60=""),"",K60/(1720/(100/G60)))</f>
        <v/>
      </c>
      <c r="M60" s="81"/>
      <c r="N60" s="80" t="str">
        <f aca="false">IF(OR(J60="",M60=""),"",J60*M60)</f>
        <v/>
      </c>
      <c r="O60" s="82" t="str">
        <f aca="false">IF(OR(L60="",M60=""),"",L60*M60)</f>
        <v/>
      </c>
      <c r="P60" s="83" t="str">
        <f aca="false">IF(M60="","",SUM(N60:O60))</f>
        <v/>
      </c>
      <c r="Q60" s="59"/>
    </row>
    <row r="61" customFormat="false" ht="12.8" hidden="false" customHeight="false" outlineLevel="0" collapsed="false">
      <c r="A61" s="74"/>
      <c r="B61" s="75"/>
      <c r="C61" s="95"/>
      <c r="D61" s="77"/>
      <c r="E61" s="78"/>
      <c r="F61" s="79"/>
      <c r="G61" s="78"/>
      <c r="H61" s="80" t="str">
        <f aca="false">IF(OR(F61="",G61=""),"",(F61/1720)*(100/G61))</f>
        <v/>
      </c>
      <c r="I61" s="81"/>
      <c r="J61" s="80" t="str">
        <f aca="false">IF(OR(H61="",I61=""),"",MIN(H61:I61))</f>
        <v/>
      </c>
      <c r="K61" s="81"/>
      <c r="L61" s="82" t="str">
        <f aca="false">IF(OR(G61="",K61=""),"",K61/(1720/(100/G61)))</f>
        <v/>
      </c>
      <c r="M61" s="81"/>
      <c r="N61" s="80" t="str">
        <f aca="false">IF(OR(J61="",M61=""),"",J61*M61)</f>
        <v/>
      </c>
      <c r="O61" s="82" t="str">
        <f aca="false">IF(OR(L61="",M61=""),"",L61*M61)</f>
        <v/>
      </c>
      <c r="P61" s="83" t="str">
        <f aca="false">IF(M61="","",SUM(N61:O61))</f>
        <v/>
      </c>
      <c r="Q61" s="59"/>
    </row>
    <row r="62" customFormat="false" ht="12.8" hidden="false" customHeight="false" outlineLevel="0" collapsed="false">
      <c r="A62" s="74"/>
      <c r="B62" s="75"/>
      <c r="C62" s="95"/>
      <c r="D62" s="77"/>
      <c r="E62" s="78"/>
      <c r="F62" s="79"/>
      <c r="G62" s="78"/>
      <c r="H62" s="80" t="str">
        <f aca="false">IF(OR(F62="",G62=""),"",(F62/1720)*(100/G62))</f>
        <v/>
      </c>
      <c r="I62" s="81"/>
      <c r="J62" s="80" t="str">
        <f aca="false">IF(OR(H62="",I62=""),"",MIN(H62:I62))</f>
        <v/>
      </c>
      <c r="K62" s="81"/>
      <c r="L62" s="82" t="str">
        <f aca="false">IF(OR(G62="",K62=""),"",K62/(1720/(100/G62)))</f>
        <v/>
      </c>
      <c r="M62" s="81"/>
      <c r="N62" s="80" t="str">
        <f aca="false">IF(OR(J62="",M62=""),"",J62*M62)</f>
        <v/>
      </c>
      <c r="O62" s="82" t="str">
        <f aca="false">IF(OR(L62="",M62=""),"",L62*M62)</f>
        <v/>
      </c>
      <c r="P62" s="83" t="str">
        <f aca="false">IF(M62="","",SUM(N62:O62))</f>
        <v/>
      </c>
      <c r="Q62" s="59"/>
    </row>
    <row r="63" customFormat="false" ht="12.8" hidden="false" customHeight="false" outlineLevel="0" collapsed="false">
      <c r="A63" s="74"/>
      <c r="B63" s="75"/>
      <c r="C63" s="95"/>
      <c r="D63" s="77"/>
      <c r="E63" s="78"/>
      <c r="F63" s="79"/>
      <c r="G63" s="78"/>
      <c r="H63" s="80" t="str">
        <f aca="false">IF(OR(F63="",G63=""),"",(F63/1720)*(100/G63))</f>
        <v/>
      </c>
      <c r="I63" s="81"/>
      <c r="J63" s="80" t="str">
        <f aca="false">IF(OR(H63="",I63=""),"",MIN(H63:I63))</f>
        <v/>
      </c>
      <c r="K63" s="81"/>
      <c r="L63" s="82" t="str">
        <f aca="false">IF(OR(G63="",K63=""),"",K63/(1720/(100/G63)))</f>
        <v/>
      </c>
      <c r="M63" s="81"/>
      <c r="N63" s="80" t="str">
        <f aca="false">IF(OR(J63="",M63=""),"",J63*M63)</f>
        <v/>
      </c>
      <c r="O63" s="82" t="str">
        <f aca="false">IF(OR(L63="",M63=""),"",L63*M63)</f>
        <v/>
      </c>
      <c r="P63" s="83" t="str">
        <f aca="false">IF(M63="","",SUM(N63:O63))</f>
        <v/>
      </c>
      <c r="Q63" s="59"/>
    </row>
    <row r="64" customFormat="false" ht="12.8" hidden="false" customHeight="false" outlineLevel="0" collapsed="false">
      <c r="A64" s="74"/>
      <c r="B64" s="75"/>
      <c r="C64" s="95"/>
      <c r="D64" s="77"/>
      <c r="E64" s="78"/>
      <c r="F64" s="79"/>
      <c r="G64" s="78"/>
      <c r="H64" s="80" t="str">
        <f aca="false">IF(OR(F64="",G64=""),"",(F64/1720)*(100/G64))</f>
        <v/>
      </c>
      <c r="I64" s="81"/>
      <c r="J64" s="80" t="str">
        <f aca="false">IF(OR(H64="",I64=""),"",MIN(H64:I64))</f>
        <v/>
      </c>
      <c r="K64" s="81"/>
      <c r="L64" s="82" t="str">
        <f aca="false">IF(OR(G64="",K64=""),"",K64/(1720/(100/G64)))</f>
        <v/>
      </c>
      <c r="M64" s="81"/>
      <c r="N64" s="80" t="str">
        <f aca="false">IF(OR(J64="",M64=""),"",J64*M64)</f>
        <v/>
      </c>
      <c r="O64" s="82" t="str">
        <f aca="false">IF(OR(L64="",M64=""),"",L64*M64)</f>
        <v/>
      </c>
      <c r="P64" s="83" t="str">
        <f aca="false">IF(M64="","",SUM(N64:O64))</f>
        <v/>
      </c>
      <c r="Q64" s="59"/>
    </row>
    <row r="65" customFormat="false" ht="12.8" hidden="false" customHeight="false" outlineLevel="0" collapsed="false">
      <c r="A65" s="74"/>
      <c r="B65" s="93" t="s">
        <v>94</v>
      </c>
      <c r="C65" s="93"/>
      <c r="D65" s="86"/>
      <c r="E65" s="86"/>
      <c r="F65" s="86"/>
      <c r="G65" s="86"/>
      <c r="H65" s="87" t="str">
        <f aca="false">IF(G65="","",(F65/1720)*(100/G65))</f>
        <v/>
      </c>
      <c r="I65" s="86"/>
      <c r="J65" s="86"/>
      <c r="K65" s="86"/>
      <c r="L65" s="87" t="str">
        <f aca="false">IF(K65="","",K65/(1720/(100/G65)))</f>
        <v/>
      </c>
      <c r="M65" s="86"/>
      <c r="N65" s="87" t="str">
        <f aca="false">IF(J65="","",J65*M65)</f>
        <v/>
      </c>
      <c r="O65" s="88" t="str">
        <f aca="false">IF(L65="","",L65*M65)</f>
        <v/>
      </c>
      <c r="P65" s="89" t="n">
        <f aca="false">SUM(P49:P64)</f>
        <v>0</v>
      </c>
      <c r="Q65" s="59"/>
    </row>
    <row r="66" customFormat="false" ht="12.8" hidden="false" customHeight="false" outlineLevel="0" collapsed="false">
      <c r="A66" s="74"/>
      <c r="B66" s="69" t="s">
        <v>95</v>
      </c>
      <c r="C66" s="69"/>
      <c r="D66" s="90"/>
      <c r="E66" s="90"/>
      <c r="F66" s="90"/>
      <c r="G66" s="90"/>
      <c r="H66" s="90" t="str">
        <f aca="false">IF(G66="","",(F66/1720)*(100/G66))</f>
        <v/>
      </c>
      <c r="I66" s="90"/>
      <c r="J66" s="90" t="str">
        <f aca="false">IF(I66="","",MIN(H66:I66))</f>
        <v/>
      </c>
      <c r="K66" s="90"/>
      <c r="L66" s="90" t="str">
        <f aca="false">IF(K66="","",K66/(1720/(100/G66)))</f>
        <v/>
      </c>
      <c r="M66" s="90"/>
      <c r="N66" s="90" t="str">
        <f aca="false">IF(J66="","",J66*M66)</f>
        <v/>
      </c>
      <c r="O66" s="90" t="str">
        <f aca="false">IF(L66="","",L66*M66)</f>
        <v/>
      </c>
      <c r="P66" s="90" t="n">
        <f aca="false">SUM(N66,O66)</f>
        <v>0</v>
      </c>
      <c r="Q66" s="59"/>
    </row>
    <row r="67" customFormat="false" ht="12.8" hidden="false" customHeight="false" outlineLevel="0" collapsed="false">
      <c r="A67" s="74"/>
      <c r="B67" s="75" t="s">
        <v>85</v>
      </c>
      <c r="C67" s="95"/>
      <c r="D67" s="77"/>
      <c r="E67" s="78"/>
      <c r="F67" s="79"/>
      <c r="G67" s="78"/>
      <c r="H67" s="80" t="str">
        <f aca="false">IF(OR(F67="",G67=""),"",(F67/1720)*(100/G67))</f>
        <v/>
      </c>
      <c r="I67" s="81"/>
      <c r="J67" s="80" t="str">
        <f aca="false">IF(OR(H67="",I67=""),"",MIN(H67:I67))</f>
        <v/>
      </c>
      <c r="K67" s="81"/>
      <c r="L67" s="82" t="str">
        <f aca="false">IF(OR(G67="",K67=""),"",K67/(1720/(100/G67)))</f>
        <v/>
      </c>
      <c r="M67" s="81"/>
      <c r="N67" s="80" t="str">
        <f aca="false">IF(OR(J67="",M67=""),"",J67*M67)</f>
        <v/>
      </c>
      <c r="O67" s="82" t="str">
        <f aca="false">IF(OR(L67="",M67=""),"",L67*M67)</f>
        <v/>
      </c>
      <c r="P67" s="83" t="str">
        <f aca="false">IF(M67="","",SUM(N67:O67))</f>
        <v/>
      </c>
      <c r="Q67" s="59"/>
    </row>
    <row r="68" customFormat="false" ht="12.8" hidden="false" customHeight="false" outlineLevel="0" collapsed="false">
      <c r="A68" s="74"/>
      <c r="B68" s="75"/>
      <c r="C68" s="95"/>
      <c r="D68" s="77"/>
      <c r="E68" s="78"/>
      <c r="F68" s="79"/>
      <c r="G68" s="78"/>
      <c r="H68" s="80" t="str">
        <f aca="false">IF(OR(F68="",G68=""),"",(F68/1720)*(100/G68))</f>
        <v/>
      </c>
      <c r="I68" s="81"/>
      <c r="J68" s="80" t="str">
        <f aca="false">IF(OR(H68="",I68=""),"",MIN(H68:I68))</f>
        <v/>
      </c>
      <c r="K68" s="81"/>
      <c r="L68" s="82" t="str">
        <f aca="false">IF(OR(G68="",K68=""),"",K68/(1720/(100/G68)))</f>
        <v/>
      </c>
      <c r="M68" s="81"/>
      <c r="N68" s="80" t="str">
        <f aca="false">IF(OR(J68="",M68=""),"",J68*M68)</f>
        <v/>
      </c>
      <c r="O68" s="82" t="str">
        <f aca="false">IF(OR(L68="",M68=""),"",L68*M68)</f>
        <v/>
      </c>
      <c r="P68" s="83" t="str">
        <f aca="false">IF(M68="","",SUM(N68:O68))</f>
        <v/>
      </c>
      <c r="Q68" s="59"/>
    </row>
    <row r="69" customFormat="false" ht="12.8" hidden="false" customHeight="false" outlineLevel="0" collapsed="false">
      <c r="A69" s="74"/>
      <c r="B69" s="75"/>
      <c r="C69" s="95"/>
      <c r="D69" s="77"/>
      <c r="E69" s="78"/>
      <c r="F69" s="79"/>
      <c r="G69" s="78"/>
      <c r="H69" s="80" t="str">
        <f aca="false">IF(OR(F69="",G69=""),"",(F69/1720)*(100/G69))</f>
        <v/>
      </c>
      <c r="I69" s="81"/>
      <c r="J69" s="80" t="str">
        <f aca="false">IF(OR(H69="",I69=""),"",MIN(H69:I69))</f>
        <v/>
      </c>
      <c r="K69" s="81"/>
      <c r="L69" s="82" t="str">
        <f aca="false">IF(OR(G69="",K69=""),"",K69/(1720/(100/G69)))</f>
        <v/>
      </c>
      <c r="M69" s="81"/>
      <c r="N69" s="80" t="str">
        <f aca="false">IF(OR(J69="",M69=""),"",J69*M69)</f>
        <v/>
      </c>
      <c r="O69" s="82" t="str">
        <f aca="false">IF(OR(L69="",M69=""),"",L69*M69)</f>
        <v/>
      </c>
      <c r="P69" s="83" t="str">
        <f aca="false">IF(M69="","",SUM(N69:O69))</f>
        <v/>
      </c>
      <c r="Q69" s="59"/>
    </row>
    <row r="70" customFormat="false" ht="12.8" hidden="false" customHeight="false" outlineLevel="0" collapsed="false">
      <c r="A70" s="74"/>
      <c r="B70" s="75"/>
      <c r="C70" s="95"/>
      <c r="D70" s="77"/>
      <c r="E70" s="78"/>
      <c r="F70" s="79"/>
      <c r="G70" s="78"/>
      <c r="H70" s="80" t="str">
        <f aca="false">IF(OR(F70="",G70=""),"",(F70/1720)*(100/G70))</f>
        <v/>
      </c>
      <c r="I70" s="81"/>
      <c r="J70" s="80" t="str">
        <f aca="false">IF(OR(H70="",I70=""),"",MIN(H70:I70))</f>
        <v/>
      </c>
      <c r="K70" s="81"/>
      <c r="L70" s="82" t="str">
        <f aca="false">IF(OR(G70="",K70=""),"",K70/(1720/(100/G70)))</f>
        <v/>
      </c>
      <c r="M70" s="81"/>
      <c r="N70" s="80" t="str">
        <f aca="false">IF(OR(J70="",M70=""),"",J70*M70)</f>
        <v/>
      </c>
      <c r="O70" s="82" t="str">
        <f aca="false">IF(OR(L70="",M70=""),"",L70*M70)</f>
        <v/>
      </c>
      <c r="P70" s="83" t="str">
        <f aca="false">IF(M70="","",SUM(N70:O70))</f>
        <v/>
      </c>
      <c r="Q70" s="59"/>
    </row>
    <row r="71" customFormat="false" ht="12.8" hidden="false" customHeight="false" outlineLevel="0" collapsed="false">
      <c r="A71" s="74"/>
      <c r="B71" s="75"/>
      <c r="C71" s="95"/>
      <c r="D71" s="77"/>
      <c r="E71" s="78"/>
      <c r="F71" s="79"/>
      <c r="G71" s="78"/>
      <c r="H71" s="80" t="str">
        <f aca="false">IF(OR(F71="",G71=""),"",(F71/1720)*(100/G71))</f>
        <v/>
      </c>
      <c r="I71" s="81"/>
      <c r="J71" s="80" t="str">
        <f aca="false">IF(OR(H71="",I71=""),"",MIN(H71:I71))</f>
        <v/>
      </c>
      <c r="K71" s="81"/>
      <c r="L71" s="82" t="str">
        <f aca="false">IF(OR(G71="",K71=""),"",K71/(1720/(100/G71)))</f>
        <v/>
      </c>
      <c r="M71" s="81"/>
      <c r="N71" s="80" t="str">
        <f aca="false">IF(OR(J71="",M71=""),"",J71*M71)</f>
        <v/>
      </c>
      <c r="O71" s="82" t="str">
        <f aca="false">IF(OR(L71="",M71=""),"",L71*M71)</f>
        <v/>
      </c>
      <c r="P71" s="83" t="str">
        <f aca="false">IF(M71="","",SUM(N71:O71))</f>
        <v/>
      </c>
      <c r="Q71" s="59"/>
    </row>
    <row r="72" customFormat="false" ht="12.8" hidden="false" customHeight="false" outlineLevel="0" collapsed="false">
      <c r="A72" s="41"/>
      <c r="B72" s="75" t="s">
        <v>86</v>
      </c>
      <c r="C72" s="95"/>
      <c r="D72" s="77"/>
      <c r="E72" s="78"/>
      <c r="F72" s="79"/>
      <c r="G72" s="78"/>
      <c r="H72" s="80" t="str">
        <f aca="false">IF(OR(F72="",G72=""),"",(F72/1720)*(100/G72))</f>
        <v/>
      </c>
      <c r="I72" s="81"/>
      <c r="J72" s="80" t="str">
        <f aca="false">IF(OR(H72="",I72=""),"",MIN(H72:I72))</f>
        <v/>
      </c>
      <c r="K72" s="81"/>
      <c r="L72" s="82" t="str">
        <f aca="false">IF(OR(G72="",K72=""),"",K72/(1720/(100/G72)))</f>
        <v/>
      </c>
      <c r="M72" s="81"/>
      <c r="N72" s="80" t="str">
        <f aca="false">IF(OR(J72="",M72=""),"",J72*M72)</f>
        <v/>
      </c>
      <c r="O72" s="82" t="str">
        <f aca="false">IF(OR(L72="",M72=""),"",L72*M72)</f>
        <v/>
      </c>
      <c r="P72" s="83" t="str">
        <f aca="false">IF(M72="","",SUM(N72:O72))</f>
        <v/>
      </c>
      <c r="Q72" s="59"/>
    </row>
    <row r="73" customFormat="false" ht="12.8" hidden="false" customHeight="false" outlineLevel="0" collapsed="false">
      <c r="A73" s="74"/>
      <c r="B73" s="75"/>
      <c r="C73" s="95"/>
      <c r="D73" s="77"/>
      <c r="E73" s="78"/>
      <c r="F73" s="79"/>
      <c r="G73" s="78"/>
      <c r="H73" s="80" t="str">
        <f aca="false">IF(OR(F73="",G73=""),"",(F73/1720)*(100/G73))</f>
        <v/>
      </c>
      <c r="I73" s="81"/>
      <c r="J73" s="80" t="str">
        <f aca="false">IF(OR(H73="",I73=""),"",MIN(H73:I73))</f>
        <v/>
      </c>
      <c r="K73" s="81"/>
      <c r="L73" s="82" t="str">
        <f aca="false">IF(OR(G73="",K73=""),"",K73/(1720/(100/G73)))</f>
        <v/>
      </c>
      <c r="M73" s="81"/>
      <c r="N73" s="80" t="str">
        <f aca="false">IF(OR(J73="",M73=""),"",J73*M73)</f>
        <v/>
      </c>
      <c r="O73" s="82" t="str">
        <f aca="false">IF(OR(L73="",M73=""),"",L73*M73)</f>
        <v/>
      </c>
      <c r="P73" s="83" t="str">
        <f aca="false">IF(M73="","",SUM(N73:O73))</f>
        <v/>
      </c>
      <c r="Q73" s="59"/>
    </row>
    <row r="74" customFormat="false" ht="12.8" hidden="false" customHeight="false" outlineLevel="0" collapsed="false">
      <c r="A74" s="74"/>
      <c r="B74" s="75"/>
      <c r="C74" s="95"/>
      <c r="D74" s="77"/>
      <c r="E74" s="78"/>
      <c r="F74" s="79"/>
      <c r="G74" s="78"/>
      <c r="H74" s="80" t="str">
        <f aca="false">IF(OR(F74="",G74=""),"",(F74/1720)*(100/G74))</f>
        <v/>
      </c>
      <c r="I74" s="81"/>
      <c r="J74" s="80" t="str">
        <f aca="false">IF(OR(H74="",I74=""),"",MIN(H74:I74))</f>
        <v/>
      </c>
      <c r="K74" s="81"/>
      <c r="L74" s="82" t="str">
        <f aca="false">IF(OR(G74="",K74=""),"",K74/(1720/(100/G74)))</f>
        <v/>
      </c>
      <c r="M74" s="81"/>
      <c r="N74" s="80" t="str">
        <f aca="false">IF(OR(J74="",M74=""),"",J74*M74)</f>
        <v/>
      </c>
      <c r="O74" s="82" t="str">
        <f aca="false">IF(OR(L74="",M74=""),"",L74*M74)</f>
        <v/>
      </c>
      <c r="P74" s="83" t="str">
        <f aca="false">IF(M74="","",SUM(N74:O74))</f>
        <v/>
      </c>
      <c r="Q74" s="59"/>
    </row>
    <row r="75" customFormat="false" ht="12.8" hidden="false" customHeight="false" outlineLevel="0" collapsed="false">
      <c r="A75" s="74"/>
      <c r="B75" s="75"/>
      <c r="C75" s="95"/>
      <c r="D75" s="77"/>
      <c r="E75" s="78"/>
      <c r="F75" s="79"/>
      <c r="G75" s="78"/>
      <c r="H75" s="80" t="str">
        <f aca="false">IF(OR(F75="",G75=""),"",(F75/1720)*(100/G75))</f>
        <v/>
      </c>
      <c r="I75" s="81"/>
      <c r="J75" s="80" t="str">
        <f aca="false">IF(OR(H75="",I75=""),"",MIN(H75:I75))</f>
        <v/>
      </c>
      <c r="K75" s="81"/>
      <c r="L75" s="82" t="str">
        <f aca="false">IF(OR(G75="",K75=""),"",K75/(1720/(100/G75)))</f>
        <v/>
      </c>
      <c r="M75" s="81"/>
      <c r="N75" s="80" t="str">
        <f aca="false">IF(OR(J75="",M75=""),"",J75*M75)</f>
        <v/>
      </c>
      <c r="O75" s="82" t="str">
        <f aca="false">IF(OR(L75="",M75=""),"",L75*M75)</f>
        <v/>
      </c>
      <c r="P75" s="83" t="str">
        <f aca="false">IF(M75="","",SUM(N75:O75))</f>
        <v/>
      </c>
      <c r="Q75" s="59"/>
    </row>
    <row r="76" customFormat="false" ht="12.8" hidden="false" customHeight="false" outlineLevel="0" collapsed="false">
      <c r="A76" s="74"/>
      <c r="B76" s="75"/>
      <c r="C76" s="95"/>
      <c r="D76" s="77"/>
      <c r="E76" s="78"/>
      <c r="F76" s="79"/>
      <c r="G76" s="78"/>
      <c r="H76" s="80" t="str">
        <f aca="false">IF(OR(F76="",G76=""),"",(F76/1720)*(100/G76))</f>
        <v/>
      </c>
      <c r="I76" s="81"/>
      <c r="J76" s="80" t="str">
        <f aca="false">IF(OR(H76="",I76=""),"",MIN(H76:I76))</f>
        <v/>
      </c>
      <c r="K76" s="81"/>
      <c r="L76" s="82" t="str">
        <f aca="false">IF(OR(G76="",K76=""),"",K76/(1720/(100/G76)))</f>
        <v/>
      </c>
      <c r="M76" s="81"/>
      <c r="N76" s="80" t="str">
        <f aca="false">IF(OR(J76="",M76=""),"",J76*M76)</f>
        <v/>
      </c>
      <c r="O76" s="82" t="str">
        <f aca="false">IF(OR(L76="",M76=""),"",L76*M76)</f>
        <v/>
      </c>
      <c r="P76" s="83" t="str">
        <f aca="false">IF(M76="","",SUM(N76:O76))</f>
        <v/>
      </c>
      <c r="Q76" s="59"/>
    </row>
    <row r="77" customFormat="false" ht="12.8" hidden="false" customHeight="false" outlineLevel="0" collapsed="false">
      <c r="A77" s="74"/>
      <c r="B77" s="84" t="s">
        <v>87</v>
      </c>
      <c r="C77" s="92"/>
      <c r="D77" s="77"/>
      <c r="E77" s="78"/>
      <c r="F77" s="79"/>
      <c r="G77" s="78"/>
      <c r="H77" s="80" t="str">
        <f aca="false">IF(OR(F77="",G77=""),"",(F77/1720)*(100/G77))</f>
        <v/>
      </c>
      <c r="I77" s="81"/>
      <c r="J77" s="80" t="str">
        <f aca="false">IF(OR(H77="",I77=""),"",MIN(H77:I77))</f>
        <v/>
      </c>
      <c r="K77" s="81"/>
      <c r="L77" s="82" t="str">
        <f aca="false">IF(OR(G77="",K77=""),"",K77/(1720/(100/G77)))</f>
        <v/>
      </c>
      <c r="M77" s="81"/>
      <c r="N77" s="80" t="str">
        <f aca="false">IF(OR(J77="",M77=""),"",J77*M77)</f>
        <v/>
      </c>
      <c r="O77" s="82" t="str">
        <f aca="false">IF(OR(L77="",M77=""),"",L77*M77)</f>
        <v/>
      </c>
      <c r="P77" s="83" t="str">
        <f aca="false">IF(M77="","",SUM(N77:O77))</f>
        <v/>
      </c>
      <c r="Q77" s="59"/>
    </row>
    <row r="78" customFormat="false" ht="12.8" hidden="false" customHeight="false" outlineLevel="0" collapsed="false">
      <c r="A78" s="74"/>
      <c r="B78" s="75" t="s">
        <v>88</v>
      </c>
      <c r="C78" s="95"/>
      <c r="D78" s="77"/>
      <c r="E78" s="78"/>
      <c r="F78" s="79"/>
      <c r="G78" s="78"/>
      <c r="H78" s="80" t="str">
        <f aca="false">IF(OR(F78="",G78=""),"",(F78/1720)*(100/G78))</f>
        <v/>
      </c>
      <c r="I78" s="81"/>
      <c r="J78" s="80" t="str">
        <f aca="false">IF(OR(H78="",I78=""),"",MIN(H78:I78))</f>
        <v/>
      </c>
      <c r="K78" s="81"/>
      <c r="L78" s="82" t="str">
        <f aca="false">IF(OR(G78="",K78=""),"",K78/(1720/(100/G78)))</f>
        <v/>
      </c>
      <c r="M78" s="81"/>
      <c r="N78" s="80" t="str">
        <f aca="false">IF(OR(J78="",M78=""),"",J78*M78)</f>
        <v/>
      </c>
      <c r="O78" s="82" t="str">
        <f aca="false">IF(OR(L78="",M78=""),"",L78*M78)</f>
        <v/>
      </c>
      <c r="P78" s="83" t="str">
        <f aca="false">IF(M78="","",SUM(N78:O78))</f>
        <v/>
      </c>
      <c r="Q78" s="59"/>
    </row>
    <row r="79" customFormat="false" ht="12.8" hidden="false" customHeight="false" outlineLevel="0" collapsed="false">
      <c r="A79" s="74"/>
      <c r="B79" s="75"/>
      <c r="C79" s="95"/>
      <c r="D79" s="77"/>
      <c r="E79" s="78"/>
      <c r="F79" s="79"/>
      <c r="G79" s="78"/>
      <c r="H79" s="80" t="str">
        <f aca="false">IF(OR(F79="",G79=""),"",(F79/1720)*(100/G79))</f>
        <v/>
      </c>
      <c r="I79" s="81"/>
      <c r="J79" s="80" t="str">
        <f aca="false">IF(OR(H79="",I79=""),"",MIN(H79:I79))</f>
        <v/>
      </c>
      <c r="K79" s="81"/>
      <c r="L79" s="82" t="str">
        <f aca="false">IF(OR(G79="",K79=""),"",K79/(1720/(100/G79)))</f>
        <v/>
      </c>
      <c r="M79" s="81"/>
      <c r="N79" s="80" t="str">
        <f aca="false">IF(OR(J79="",M79=""),"",J79*M79)</f>
        <v/>
      </c>
      <c r="O79" s="82" t="str">
        <f aca="false">IF(OR(L79="",M79=""),"",L79*M79)</f>
        <v/>
      </c>
      <c r="P79" s="83" t="str">
        <f aca="false">IF(M79="","",SUM(N79:O79))</f>
        <v/>
      </c>
      <c r="Q79" s="59"/>
    </row>
    <row r="80" customFormat="false" ht="12.8" hidden="false" customHeight="false" outlineLevel="0" collapsed="false">
      <c r="A80" s="74"/>
      <c r="B80" s="75"/>
      <c r="C80" s="95"/>
      <c r="D80" s="77"/>
      <c r="E80" s="78"/>
      <c r="F80" s="79"/>
      <c r="G80" s="78"/>
      <c r="H80" s="80" t="str">
        <f aca="false">IF(OR(F80="",G80=""),"",(F80/1720)*(100/G80))</f>
        <v/>
      </c>
      <c r="I80" s="81"/>
      <c r="J80" s="80" t="str">
        <f aca="false">IF(OR(H80="",I80=""),"",MIN(H80:I80))</f>
        <v/>
      </c>
      <c r="K80" s="81"/>
      <c r="L80" s="82" t="str">
        <f aca="false">IF(OR(G80="",K80=""),"",K80/(1720/(100/G80)))</f>
        <v/>
      </c>
      <c r="M80" s="81"/>
      <c r="N80" s="80" t="str">
        <f aca="false">IF(OR(J80="",M80=""),"",J80*M80)</f>
        <v/>
      </c>
      <c r="O80" s="82" t="str">
        <f aca="false">IF(OR(L80="",M80=""),"",L80*M80)</f>
        <v/>
      </c>
      <c r="P80" s="83" t="str">
        <f aca="false">IF(M80="","",SUM(N80:O80))</f>
        <v/>
      </c>
      <c r="Q80" s="59"/>
    </row>
    <row r="81" customFormat="false" ht="12.8" hidden="false" customHeight="false" outlineLevel="0" collapsed="false">
      <c r="A81" s="74"/>
      <c r="B81" s="75"/>
      <c r="C81" s="95"/>
      <c r="D81" s="77"/>
      <c r="E81" s="78"/>
      <c r="F81" s="79"/>
      <c r="G81" s="78"/>
      <c r="H81" s="80" t="str">
        <f aca="false">IF(OR(F81="",G81=""),"",(F81/1720)*(100/G81))</f>
        <v/>
      </c>
      <c r="I81" s="81"/>
      <c r="J81" s="80" t="str">
        <f aca="false">IF(OR(H81="",I81=""),"",MIN(H81:I81))</f>
        <v/>
      </c>
      <c r="K81" s="81"/>
      <c r="L81" s="82" t="str">
        <f aca="false">IF(OR(G81="",K81=""),"",K81/(1720/(100/G81)))</f>
        <v/>
      </c>
      <c r="M81" s="81"/>
      <c r="N81" s="80" t="str">
        <f aca="false">IF(OR(J81="",M81=""),"",J81*M81)</f>
        <v/>
      </c>
      <c r="O81" s="82" t="str">
        <f aca="false">IF(OR(L81="",M81=""),"",L81*M81)</f>
        <v/>
      </c>
      <c r="P81" s="83" t="str">
        <f aca="false">IF(M81="","",SUM(N81:O81))</f>
        <v/>
      </c>
      <c r="Q81" s="59"/>
    </row>
    <row r="82" customFormat="false" ht="12.8" hidden="false" customHeight="false" outlineLevel="0" collapsed="false">
      <c r="A82" s="74"/>
      <c r="B82" s="75"/>
      <c r="C82" s="95"/>
      <c r="D82" s="77"/>
      <c r="E82" s="78"/>
      <c r="F82" s="79"/>
      <c r="G82" s="78"/>
      <c r="H82" s="80" t="str">
        <f aca="false">IF(OR(F82="",G82=""),"",(F82/1720)*(100/G82))</f>
        <v/>
      </c>
      <c r="I82" s="81"/>
      <c r="J82" s="80" t="str">
        <f aca="false">IF(OR(H82="",I82=""),"",MIN(H82:I82))</f>
        <v/>
      </c>
      <c r="K82" s="81"/>
      <c r="L82" s="82" t="str">
        <f aca="false">IF(OR(G82="",K82=""),"",K82/(1720/(100/G82)))</f>
        <v/>
      </c>
      <c r="M82" s="81"/>
      <c r="N82" s="80" t="str">
        <f aca="false">IF(OR(J82="",M82=""),"",J82*M82)</f>
        <v/>
      </c>
      <c r="O82" s="82" t="str">
        <f aca="false">IF(OR(L82="",M82=""),"",L82*M82)</f>
        <v/>
      </c>
      <c r="P82" s="83" t="str">
        <f aca="false">IF(M82="","",SUM(N82:O82))</f>
        <v/>
      </c>
      <c r="Q82" s="59"/>
    </row>
    <row r="83" customFormat="false" ht="12.8" hidden="false" customHeight="false" outlineLevel="0" collapsed="false">
      <c r="A83" s="74"/>
      <c r="B83" s="85" t="s">
        <v>96</v>
      </c>
      <c r="C83" s="85"/>
      <c r="D83" s="86"/>
      <c r="E83" s="86"/>
      <c r="F83" s="86"/>
      <c r="G83" s="86"/>
      <c r="H83" s="87"/>
      <c r="I83" s="86"/>
      <c r="J83" s="87"/>
      <c r="K83" s="86"/>
      <c r="L83" s="87"/>
      <c r="M83" s="86"/>
      <c r="N83" s="87"/>
      <c r="O83" s="88"/>
      <c r="P83" s="89" t="n">
        <f aca="false">SUM(P67:P82)</f>
        <v>0</v>
      </c>
      <c r="Q83" s="59"/>
    </row>
    <row r="84" customFormat="false" ht="15" hidden="false" customHeight="false" outlineLevel="0" collapsed="false">
      <c r="A84" s="74"/>
      <c r="B84" s="96"/>
      <c r="C84" s="96"/>
      <c r="D84" s="90"/>
      <c r="E84" s="90"/>
      <c r="F84" s="90"/>
      <c r="G84" s="90"/>
      <c r="H84" s="90"/>
      <c r="I84" s="90"/>
      <c r="J84" s="90"/>
      <c r="K84" s="90"/>
      <c r="L84" s="90"/>
      <c r="M84" s="90"/>
      <c r="N84" s="90"/>
      <c r="O84" s="90"/>
      <c r="P84" s="90"/>
      <c r="Q84" s="59"/>
    </row>
    <row r="85" customFormat="false" ht="15" hidden="false" customHeight="false" outlineLevel="0" collapsed="false">
      <c r="A85" s="74"/>
      <c r="B85" s="96" t="s">
        <v>97</v>
      </c>
      <c r="C85" s="96"/>
      <c r="D85" s="97"/>
      <c r="E85" s="97"/>
      <c r="F85" s="97"/>
      <c r="G85" s="97"/>
      <c r="H85" s="98"/>
      <c r="I85" s="97"/>
      <c r="J85" s="98"/>
      <c r="K85" s="97"/>
      <c r="L85" s="98"/>
      <c r="M85" s="97"/>
      <c r="N85" s="98"/>
      <c r="O85" s="98"/>
      <c r="P85" s="99" t="n">
        <f aca="false">P83+P65+P47+P28</f>
        <v>0</v>
      </c>
      <c r="Q85" s="59"/>
    </row>
    <row r="86" customFormat="false" ht="12.8" hidden="false" customHeight="false" outlineLevel="0" collapsed="false">
      <c r="A86" s="74"/>
      <c r="B86" s="1"/>
      <c r="C86" s="1"/>
      <c r="D86" s="1"/>
      <c r="E86" s="1"/>
      <c r="F86" s="1"/>
      <c r="G86" s="1"/>
      <c r="H86" s="100"/>
      <c r="I86" s="1"/>
      <c r="J86" s="100"/>
      <c r="K86" s="1"/>
      <c r="L86" s="100"/>
      <c r="M86" s="1"/>
      <c r="N86" s="100"/>
      <c r="O86" s="100"/>
      <c r="P86" s="42"/>
      <c r="Q86" s="41"/>
    </row>
    <row r="87" customFormat="false" ht="12.8" hidden="false" customHeight="false" outlineLevel="0" collapsed="false">
      <c r="A87" s="74"/>
      <c r="B87" s="1"/>
      <c r="C87" s="1"/>
      <c r="D87" s="1"/>
      <c r="E87" s="1"/>
      <c r="F87" s="1"/>
      <c r="G87" s="1"/>
      <c r="H87" s="100"/>
      <c r="I87" s="1"/>
      <c r="J87" s="100"/>
      <c r="K87" s="1"/>
      <c r="L87" s="100"/>
      <c r="M87" s="1"/>
      <c r="N87" s="100"/>
      <c r="O87" s="100"/>
      <c r="P87" s="42"/>
      <c r="Q87" s="41"/>
    </row>
    <row r="88" customFormat="false" ht="21.45" hidden="false" customHeight="true" outlineLevel="0" collapsed="false">
      <c r="A88" s="74"/>
      <c r="B88" s="101"/>
      <c r="C88" s="102" t="s">
        <v>98</v>
      </c>
      <c r="D88" s="1"/>
      <c r="E88" s="1"/>
      <c r="F88" s="1"/>
      <c r="G88" s="1"/>
      <c r="H88" s="100"/>
      <c r="I88" s="1"/>
      <c r="J88" s="100"/>
      <c r="K88" s="1"/>
      <c r="L88" s="100"/>
      <c r="M88" s="1"/>
      <c r="N88" s="100"/>
      <c r="O88" s="100"/>
      <c r="P88" s="42"/>
      <c r="Q88" s="41"/>
    </row>
    <row r="89" customFormat="false" ht="12.8" hidden="false" customHeight="false" outlineLevel="0" collapsed="false">
      <c r="A89" s="41"/>
      <c r="B89" s="1"/>
      <c r="C89" s="103"/>
      <c r="D89" s="1"/>
      <c r="E89" s="1"/>
      <c r="F89" s="1"/>
      <c r="G89" s="1"/>
      <c r="H89" s="100"/>
      <c r="I89" s="1"/>
      <c r="J89" s="100"/>
      <c r="K89" s="1"/>
      <c r="L89" s="100"/>
      <c r="M89" s="1"/>
      <c r="N89" s="100"/>
      <c r="O89" s="100"/>
      <c r="P89" s="42"/>
      <c r="Q89" s="41"/>
    </row>
    <row r="90" customFormat="false" ht="21.45" hidden="false" customHeight="true" outlineLevel="0" collapsed="false">
      <c r="A90" s="41"/>
      <c r="B90" s="80"/>
      <c r="C90" s="102" t="s">
        <v>99</v>
      </c>
      <c r="D90" s="1"/>
      <c r="E90" s="1"/>
      <c r="F90" s="1"/>
      <c r="G90" s="1"/>
      <c r="H90" s="100"/>
      <c r="I90" s="1"/>
      <c r="J90" s="100"/>
      <c r="K90" s="1"/>
      <c r="L90" s="100"/>
      <c r="M90" s="1"/>
      <c r="N90" s="100"/>
      <c r="O90" s="100"/>
      <c r="P90" s="42"/>
      <c r="Q90" s="41"/>
    </row>
    <row r="91" customFormat="false" ht="12.8" hidden="false" customHeight="false" outlineLevel="0" collapsed="false">
      <c r="A91" s="41"/>
      <c r="B91" s="41"/>
      <c r="C91" s="41"/>
      <c r="D91" s="41"/>
      <c r="E91" s="1"/>
      <c r="F91" s="41"/>
      <c r="G91" s="42"/>
      <c r="H91" s="42"/>
      <c r="I91" s="41"/>
      <c r="J91" s="42"/>
      <c r="K91" s="41"/>
      <c r="L91" s="42"/>
      <c r="M91" s="41"/>
      <c r="N91" s="42"/>
      <c r="O91" s="42"/>
      <c r="P91" s="42"/>
      <c r="Q91" s="41"/>
    </row>
    <row r="92" customFormat="false" ht="12.8" hidden="false" customHeight="false" outlineLevel="0" collapsed="false">
      <c r="A92" s="104"/>
      <c r="B92" s="104"/>
      <c r="C92" s="104"/>
      <c r="D92" s="104"/>
      <c r="E92" s="104"/>
      <c r="F92" s="104"/>
      <c r="G92" s="105"/>
      <c r="H92" s="105"/>
      <c r="I92" s="104"/>
      <c r="J92" s="105"/>
      <c r="K92" s="104"/>
      <c r="L92" s="105"/>
      <c r="M92" s="104"/>
      <c r="N92" s="105"/>
      <c r="O92" s="105"/>
      <c r="P92" s="105"/>
      <c r="Q92" s="104"/>
    </row>
  </sheetData>
  <mergeCells count="50">
    <mergeCell ref="B2:P2"/>
    <mergeCell ref="B3:P3"/>
    <mergeCell ref="B4:H4"/>
    <mergeCell ref="I4:J4"/>
    <mergeCell ref="M4:P4"/>
    <mergeCell ref="B5:H5"/>
    <mergeCell ref="I5:J5"/>
    <mergeCell ref="M5:P5"/>
    <mergeCell ref="B7:P7"/>
    <mergeCell ref="B8:B10"/>
    <mergeCell ref="C8:C10"/>
    <mergeCell ref="D8:P9"/>
    <mergeCell ref="B11:C11"/>
    <mergeCell ref="B12:B16"/>
    <mergeCell ref="C12:C16"/>
    <mergeCell ref="B17:B21"/>
    <mergeCell ref="C17:C21"/>
    <mergeCell ref="B23:B27"/>
    <mergeCell ref="C23:C27"/>
    <mergeCell ref="B28:C28"/>
    <mergeCell ref="B29:C29"/>
    <mergeCell ref="D29:P29"/>
    <mergeCell ref="B30:B34"/>
    <mergeCell ref="C30:C34"/>
    <mergeCell ref="B35:B39"/>
    <mergeCell ref="C35:C39"/>
    <mergeCell ref="B41:B45"/>
    <mergeCell ref="C41:C45"/>
    <mergeCell ref="B47:C47"/>
    <mergeCell ref="B48:C48"/>
    <mergeCell ref="D48:P48"/>
    <mergeCell ref="B49:B53"/>
    <mergeCell ref="C49:C53"/>
    <mergeCell ref="B54:B58"/>
    <mergeCell ref="C54:C58"/>
    <mergeCell ref="B60:B64"/>
    <mergeCell ref="C60:C64"/>
    <mergeCell ref="B65:C65"/>
    <mergeCell ref="B66:C66"/>
    <mergeCell ref="D66:P66"/>
    <mergeCell ref="B67:B71"/>
    <mergeCell ref="C67:C71"/>
    <mergeCell ref="B72:B76"/>
    <mergeCell ref="C72:C76"/>
    <mergeCell ref="B78:B82"/>
    <mergeCell ref="C78:C82"/>
    <mergeCell ref="B83:C83"/>
    <mergeCell ref="B84:C84"/>
    <mergeCell ref="D84:P84"/>
    <mergeCell ref="B85:C85"/>
  </mergeCells>
  <printOptions headings="false" gridLines="false" gridLinesSet="true" horizontalCentered="false" verticalCentered="false"/>
  <pageMargins left="0.196527777777778" right="0.196527777777778" top="0.196527777777778" bottom="0.1965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K8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81" activeCellId="0" sqref="J81"/>
    </sheetView>
  </sheetViews>
  <sheetFormatPr defaultRowHeight="12.8" zeroHeight="false" outlineLevelRow="0" outlineLevelCol="0"/>
  <cols>
    <col collapsed="false" customWidth="false" hidden="false" outlineLevel="0" max="2" min="1" style="0" width="11.52"/>
    <col collapsed="false" customWidth="true" hidden="false" outlineLevel="0" max="3" min="3" style="0" width="30.63"/>
    <col collapsed="false" customWidth="true" hidden="false" outlineLevel="0" max="5" min="4" style="0" width="15.31"/>
    <col collapsed="false" customWidth="false" hidden="false" outlineLevel="0" max="7" min="6" style="0" width="11.52"/>
    <col collapsed="false" customWidth="true" hidden="false" outlineLevel="0" max="9" min="8" style="0" width="5.1"/>
    <col collapsed="false" customWidth="true" hidden="false" outlineLevel="0" max="10" min="10" style="0" width="17.36"/>
    <col collapsed="false" customWidth="false" hidden="false" outlineLevel="0" max="1025" min="11" style="0" width="11.52"/>
  </cols>
  <sheetData>
    <row r="1" customFormat="false" ht="12.8" hidden="false" customHeight="false" outlineLevel="0" collapsed="false">
      <c r="A1" s="1"/>
      <c r="B1" s="1"/>
      <c r="C1" s="1"/>
      <c r="D1" s="1"/>
      <c r="E1" s="1"/>
      <c r="F1" s="1"/>
      <c r="G1" s="1"/>
      <c r="H1" s="1"/>
      <c r="I1" s="1"/>
      <c r="J1" s="1"/>
      <c r="K1" s="1"/>
    </row>
    <row r="2" customFormat="false" ht="12.8" hidden="false" customHeight="false" outlineLevel="0" collapsed="false">
      <c r="A2" s="1"/>
      <c r="B2" s="1"/>
      <c r="C2" s="1"/>
      <c r="D2" s="1"/>
      <c r="E2" s="1"/>
      <c r="F2" s="1"/>
      <c r="G2" s="1"/>
      <c r="H2" s="1"/>
      <c r="I2" s="1"/>
      <c r="J2" s="1"/>
      <c r="K2" s="1"/>
    </row>
    <row r="3" customFormat="false" ht="12.8" hidden="false" customHeight="false" outlineLevel="0" collapsed="false">
      <c r="A3" s="1"/>
      <c r="B3" s="1"/>
      <c r="C3" s="1"/>
      <c r="D3" s="1"/>
      <c r="E3" s="1"/>
      <c r="F3" s="1"/>
      <c r="G3" s="1"/>
      <c r="H3" s="1"/>
      <c r="I3" s="1"/>
      <c r="J3" s="1"/>
      <c r="K3" s="1"/>
    </row>
    <row r="4" customFormat="false" ht="12.8" hidden="false" customHeight="false" outlineLevel="0" collapsed="false">
      <c r="A4" s="1"/>
      <c r="B4" s="106" t="s">
        <v>63</v>
      </c>
      <c r="C4" s="106"/>
      <c r="D4" s="106"/>
      <c r="E4" s="106"/>
      <c r="F4" s="106"/>
      <c r="G4" s="106"/>
      <c r="H4" s="106"/>
      <c r="I4" s="106"/>
      <c r="J4" s="106"/>
      <c r="K4" s="1"/>
    </row>
    <row r="5" customFormat="false" ht="12.8" hidden="false" customHeight="false" outlineLevel="0" collapsed="false">
      <c r="A5" s="1"/>
      <c r="B5" s="107"/>
      <c r="C5" s="107"/>
      <c r="D5" s="107"/>
      <c r="E5" s="107"/>
      <c r="F5" s="107"/>
      <c r="G5" s="107"/>
      <c r="H5" s="107"/>
      <c r="I5" s="107"/>
      <c r="J5" s="107"/>
      <c r="K5" s="1"/>
    </row>
    <row r="6" customFormat="false" ht="12.8" hidden="false" customHeight="false" outlineLevel="0" collapsed="false">
      <c r="A6" s="1"/>
      <c r="B6" s="108" t="s">
        <v>64</v>
      </c>
      <c r="C6" s="108"/>
      <c r="D6" s="108"/>
      <c r="E6" s="108"/>
      <c r="F6" s="109" t="s">
        <v>65</v>
      </c>
      <c r="G6" s="109"/>
      <c r="H6" s="110" t="s">
        <v>66</v>
      </c>
      <c r="I6" s="110"/>
      <c r="J6" s="110"/>
      <c r="K6" s="1"/>
    </row>
    <row r="7" customFormat="false" ht="12.8" hidden="false" customHeight="false" outlineLevel="0" collapsed="false">
      <c r="A7" s="1"/>
      <c r="B7" s="111"/>
      <c r="C7" s="111"/>
      <c r="D7" s="111"/>
      <c r="E7" s="111"/>
      <c r="F7" s="112"/>
      <c r="G7" s="112"/>
      <c r="H7" s="113"/>
      <c r="I7" s="113"/>
      <c r="J7" s="113"/>
      <c r="K7" s="1"/>
    </row>
    <row r="8" customFormat="false" ht="12.8" hidden="false" customHeight="false" outlineLevel="0" collapsed="false">
      <c r="A8" s="1"/>
      <c r="B8" s="39"/>
      <c r="C8" s="39"/>
      <c r="D8" s="39"/>
      <c r="E8" s="39"/>
      <c r="F8" s="39"/>
      <c r="G8" s="39"/>
      <c r="H8" s="39"/>
      <c r="I8" s="39"/>
      <c r="J8" s="39"/>
      <c r="K8" s="1"/>
    </row>
    <row r="9" customFormat="false" ht="12.8" hidden="false" customHeight="false" outlineLevel="0" collapsed="false">
      <c r="A9" s="1"/>
      <c r="B9" s="114" t="s">
        <v>100</v>
      </c>
      <c r="C9" s="114"/>
      <c r="D9" s="114"/>
      <c r="E9" s="114"/>
      <c r="F9" s="114"/>
      <c r="G9" s="114"/>
      <c r="H9" s="114"/>
      <c r="I9" s="114"/>
      <c r="J9" s="114"/>
      <c r="K9" s="1"/>
    </row>
    <row r="10" customFormat="false" ht="12.8" hidden="false" customHeight="false" outlineLevel="0" collapsed="false">
      <c r="A10" s="1"/>
      <c r="B10" s="115"/>
      <c r="C10" s="116" t="s">
        <v>69</v>
      </c>
      <c r="D10" s="117" t="s">
        <v>101</v>
      </c>
      <c r="E10" s="117"/>
      <c r="F10" s="117"/>
      <c r="G10" s="117"/>
      <c r="H10" s="117"/>
      <c r="I10" s="117"/>
      <c r="J10" s="117"/>
      <c r="K10" s="1"/>
    </row>
    <row r="11" customFormat="false" ht="12.8" hidden="false" customHeight="false" outlineLevel="0" collapsed="false">
      <c r="A11" s="1"/>
      <c r="B11" s="115"/>
      <c r="C11" s="116"/>
      <c r="D11" s="117"/>
      <c r="E11" s="117"/>
      <c r="F11" s="117"/>
      <c r="G11" s="117"/>
      <c r="H11" s="117"/>
      <c r="I11" s="117"/>
      <c r="J11" s="117"/>
      <c r="K11" s="1"/>
    </row>
    <row r="12" customFormat="false" ht="17.9" hidden="false" customHeight="true" outlineLevel="0" collapsed="false">
      <c r="A12" s="1"/>
      <c r="B12" s="115"/>
      <c r="C12" s="116"/>
      <c r="D12" s="118" t="s">
        <v>102</v>
      </c>
      <c r="E12" s="118"/>
      <c r="F12" s="118"/>
      <c r="G12" s="118"/>
      <c r="H12" s="118"/>
      <c r="I12" s="118"/>
      <c r="J12" s="118" t="s">
        <v>103</v>
      </c>
      <c r="K12" s="1"/>
    </row>
    <row r="13" customFormat="false" ht="12.8" hidden="false" customHeight="false" outlineLevel="0" collapsed="false">
      <c r="A13" s="1"/>
      <c r="B13" s="119" t="s">
        <v>84</v>
      </c>
      <c r="C13" s="119"/>
      <c r="D13" s="120"/>
      <c r="E13" s="120"/>
      <c r="F13" s="120"/>
      <c r="G13" s="120"/>
      <c r="H13" s="120"/>
      <c r="I13" s="120"/>
      <c r="J13" s="120"/>
      <c r="K13" s="1"/>
    </row>
    <row r="14" customFormat="false" ht="12.8" hidden="false" customHeight="false" outlineLevel="0" collapsed="false">
      <c r="A14" s="1"/>
      <c r="B14" s="121" t="s">
        <v>85</v>
      </c>
      <c r="C14" s="122"/>
      <c r="D14" s="123"/>
      <c r="E14" s="123"/>
      <c r="F14" s="123"/>
      <c r="G14" s="123"/>
      <c r="H14" s="123"/>
      <c r="I14" s="123"/>
      <c r="J14" s="123"/>
      <c r="K14" s="1"/>
    </row>
    <row r="15" customFormat="false" ht="12.8" hidden="false" customHeight="false" outlineLevel="0" collapsed="false">
      <c r="A15" s="1"/>
      <c r="B15" s="121"/>
      <c r="C15" s="122"/>
      <c r="D15" s="123"/>
      <c r="E15" s="123"/>
      <c r="F15" s="123"/>
      <c r="G15" s="123"/>
      <c r="H15" s="123"/>
      <c r="I15" s="123"/>
      <c r="J15" s="123"/>
      <c r="K15" s="1"/>
    </row>
    <row r="16" customFormat="false" ht="12.8" hidden="false" customHeight="false" outlineLevel="0" collapsed="false">
      <c r="A16" s="1"/>
      <c r="B16" s="121"/>
      <c r="C16" s="122"/>
      <c r="D16" s="123"/>
      <c r="E16" s="123"/>
      <c r="F16" s="123"/>
      <c r="G16" s="123"/>
      <c r="H16" s="123"/>
      <c r="I16" s="123"/>
      <c r="J16" s="123"/>
      <c r="K16" s="1"/>
    </row>
    <row r="17" customFormat="false" ht="12.8" hidden="false" customHeight="false" outlineLevel="0" collapsed="false">
      <c r="A17" s="1"/>
      <c r="B17" s="121"/>
      <c r="C17" s="122"/>
      <c r="D17" s="123"/>
      <c r="E17" s="123"/>
      <c r="F17" s="123"/>
      <c r="G17" s="123"/>
      <c r="H17" s="123"/>
      <c r="I17" s="123"/>
      <c r="J17" s="123"/>
      <c r="K17" s="1"/>
    </row>
    <row r="18" customFormat="false" ht="12.8" hidden="false" customHeight="false" outlineLevel="0" collapsed="false">
      <c r="A18" s="1"/>
      <c r="B18" s="121"/>
      <c r="C18" s="122"/>
      <c r="D18" s="123"/>
      <c r="E18" s="123"/>
      <c r="F18" s="123"/>
      <c r="G18" s="123"/>
      <c r="H18" s="123"/>
      <c r="I18" s="123"/>
      <c r="J18" s="123"/>
      <c r="K18" s="1"/>
    </row>
    <row r="19" customFormat="false" ht="12.8" hidden="false" customHeight="false" outlineLevel="0" collapsed="false">
      <c r="A19" s="1"/>
      <c r="B19" s="121" t="s">
        <v>86</v>
      </c>
      <c r="C19" s="122"/>
      <c r="D19" s="123"/>
      <c r="E19" s="123"/>
      <c r="F19" s="123"/>
      <c r="G19" s="123"/>
      <c r="H19" s="123"/>
      <c r="I19" s="123"/>
      <c r="J19" s="123"/>
      <c r="K19" s="1"/>
    </row>
    <row r="20" customFormat="false" ht="12.8" hidden="false" customHeight="false" outlineLevel="0" collapsed="false">
      <c r="A20" s="1"/>
      <c r="B20" s="121"/>
      <c r="C20" s="122"/>
      <c r="D20" s="123"/>
      <c r="E20" s="123"/>
      <c r="F20" s="123"/>
      <c r="G20" s="123"/>
      <c r="H20" s="123"/>
      <c r="I20" s="123"/>
      <c r="J20" s="123"/>
      <c r="K20" s="1"/>
    </row>
    <row r="21" customFormat="false" ht="12.8" hidden="false" customHeight="false" outlineLevel="0" collapsed="false">
      <c r="A21" s="1"/>
      <c r="B21" s="121"/>
      <c r="C21" s="122"/>
      <c r="D21" s="123"/>
      <c r="E21" s="123"/>
      <c r="F21" s="123"/>
      <c r="G21" s="123"/>
      <c r="H21" s="123"/>
      <c r="I21" s="123"/>
      <c r="J21" s="123"/>
      <c r="K21" s="1"/>
    </row>
    <row r="22" customFormat="false" ht="12.8" hidden="false" customHeight="false" outlineLevel="0" collapsed="false">
      <c r="A22" s="1"/>
      <c r="B22" s="121"/>
      <c r="C22" s="122"/>
      <c r="D22" s="123"/>
      <c r="E22" s="123"/>
      <c r="F22" s="123"/>
      <c r="G22" s="123"/>
      <c r="H22" s="123"/>
      <c r="I22" s="123"/>
      <c r="J22" s="123"/>
      <c r="K22" s="1"/>
    </row>
    <row r="23" customFormat="false" ht="12.8" hidden="false" customHeight="false" outlineLevel="0" collapsed="false">
      <c r="A23" s="1"/>
      <c r="B23" s="121"/>
      <c r="C23" s="122"/>
      <c r="D23" s="123"/>
      <c r="E23" s="123"/>
      <c r="F23" s="123"/>
      <c r="G23" s="123"/>
      <c r="H23" s="123"/>
      <c r="I23" s="123"/>
      <c r="J23" s="123"/>
      <c r="K23" s="1"/>
    </row>
    <row r="24" customFormat="false" ht="12.8" hidden="false" customHeight="false" outlineLevel="0" collapsed="false">
      <c r="A24" s="1"/>
      <c r="B24" s="124" t="s">
        <v>87</v>
      </c>
      <c r="C24" s="125"/>
      <c r="D24" s="123"/>
      <c r="E24" s="123"/>
      <c r="F24" s="123"/>
      <c r="G24" s="123"/>
      <c r="H24" s="123"/>
      <c r="I24" s="123"/>
      <c r="J24" s="123"/>
      <c r="K24" s="1"/>
    </row>
    <row r="25" customFormat="false" ht="12.8" hidden="false" customHeight="false" outlineLevel="0" collapsed="false">
      <c r="A25" s="1"/>
      <c r="B25" s="126" t="s">
        <v>88</v>
      </c>
      <c r="C25" s="127"/>
      <c r="D25" s="123"/>
      <c r="E25" s="123"/>
      <c r="F25" s="123"/>
      <c r="G25" s="123"/>
      <c r="H25" s="123"/>
      <c r="I25" s="123"/>
      <c r="J25" s="123"/>
      <c r="K25" s="1"/>
    </row>
    <row r="26" customFormat="false" ht="12.8" hidden="false" customHeight="false" outlineLevel="0" collapsed="false">
      <c r="A26" s="1"/>
      <c r="B26" s="126"/>
      <c r="C26" s="127"/>
      <c r="D26" s="123"/>
      <c r="E26" s="123"/>
      <c r="F26" s="123"/>
      <c r="G26" s="123"/>
      <c r="H26" s="123"/>
      <c r="I26" s="123"/>
      <c r="J26" s="123"/>
      <c r="K26" s="1"/>
    </row>
    <row r="27" customFormat="false" ht="12.8" hidden="false" customHeight="false" outlineLevel="0" collapsed="false">
      <c r="A27" s="1"/>
      <c r="B27" s="126"/>
      <c r="C27" s="127"/>
      <c r="D27" s="123"/>
      <c r="E27" s="123"/>
      <c r="F27" s="123"/>
      <c r="G27" s="123"/>
      <c r="H27" s="123"/>
      <c r="I27" s="123"/>
      <c r="J27" s="123"/>
      <c r="K27" s="1"/>
    </row>
    <row r="28" customFormat="false" ht="12.8" hidden="false" customHeight="false" outlineLevel="0" collapsed="false">
      <c r="A28" s="1"/>
      <c r="B28" s="126"/>
      <c r="C28" s="127"/>
      <c r="D28" s="123"/>
      <c r="E28" s="123"/>
      <c r="F28" s="123"/>
      <c r="G28" s="123"/>
      <c r="H28" s="123"/>
      <c r="I28" s="123"/>
      <c r="J28" s="123"/>
      <c r="K28" s="1"/>
    </row>
    <row r="29" customFormat="false" ht="12.8" hidden="false" customHeight="false" outlineLevel="0" collapsed="false">
      <c r="A29" s="1"/>
      <c r="B29" s="126"/>
      <c r="C29" s="127"/>
      <c r="D29" s="128"/>
      <c r="E29" s="128"/>
      <c r="F29" s="128"/>
      <c r="G29" s="128"/>
      <c r="H29" s="128"/>
      <c r="I29" s="128"/>
      <c r="J29" s="128"/>
      <c r="K29" s="1"/>
    </row>
    <row r="30" customFormat="false" ht="12.8" hidden="false" customHeight="false" outlineLevel="0" collapsed="false">
      <c r="A30" s="1"/>
      <c r="B30" s="119" t="s">
        <v>90</v>
      </c>
      <c r="C30" s="119"/>
      <c r="D30" s="120"/>
      <c r="E30" s="120"/>
      <c r="F30" s="120"/>
      <c r="G30" s="120"/>
      <c r="H30" s="120"/>
      <c r="I30" s="120"/>
      <c r="J30" s="120"/>
      <c r="K30" s="1"/>
    </row>
    <row r="31" customFormat="false" ht="12.8" hidden="false" customHeight="false" outlineLevel="0" collapsed="false">
      <c r="A31" s="1"/>
      <c r="B31" s="121" t="s">
        <v>85</v>
      </c>
      <c r="C31" s="122"/>
      <c r="D31" s="123"/>
      <c r="E31" s="123"/>
      <c r="F31" s="123"/>
      <c r="G31" s="123"/>
      <c r="H31" s="123"/>
      <c r="I31" s="123"/>
      <c r="J31" s="123"/>
      <c r="K31" s="1"/>
    </row>
    <row r="32" customFormat="false" ht="12.8" hidden="false" customHeight="false" outlineLevel="0" collapsed="false">
      <c r="A32" s="1"/>
      <c r="B32" s="121"/>
      <c r="C32" s="122"/>
      <c r="D32" s="123"/>
      <c r="E32" s="123"/>
      <c r="F32" s="123"/>
      <c r="G32" s="123"/>
      <c r="H32" s="123"/>
      <c r="I32" s="123"/>
      <c r="J32" s="123"/>
      <c r="K32" s="1"/>
    </row>
    <row r="33" customFormat="false" ht="12.8" hidden="false" customHeight="false" outlineLevel="0" collapsed="false">
      <c r="A33" s="1"/>
      <c r="B33" s="121"/>
      <c r="C33" s="122"/>
      <c r="D33" s="123"/>
      <c r="E33" s="123"/>
      <c r="F33" s="123"/>
      <c r="G33" s="123"/>
      <c r="H33" s="123"/>
      <c r="I33" s="123"/>
      <c r="J33" s="123"/>
      <c r="K33" s="1"/>
    </row>
    <row r="34" customFormat="false" ht="12.8" hidden="false" customHeight="false" outlineLevel="0" collapsed="false">
      <c r="A34" s="1"/>
      <c r="B34" s="121"/>
      <c r="C34" s="122"/>
      <c r="D34" s="123"/>
      <c r="E34" s="123"/>
      <c r="F34" s="123"/>
      <c r="G34" s="123"/>
      <c r="H34" s="123"/>
      <c r="I34" s="123"/>
      <c r="J34" s="123"/>
      <c r="K34" s="1"/>
    </row>
    <row r="35" customFormat="false" ht="12.8" hidden="false" customHeight="false" outlineLevel="0" collapsed="false">
      <c r="A35" s="1"/>
      <c r="B35" s="121"/>
      <c r="C35" s="122"/>
      <c r="D35" s="123"/>
      <c r="E35" s="123"/>
      <c r="F35" s="123"/>
      <c r="G35" s="123"/>
      <c r="H35" s="123"/>
      <c r="I35" s="123"/>
      <c r="J35" s="123"/>
      <c r="K35" s="1"/>
    </row>
    <row r="36" customFormat="false" ht="12.8" hidden="false" customHeight="false" outlineLevel="0" collapsed="false">
      <c r="A36" s="1"/>
      <c r="B36" s="121" t="s">
        <v>86</v>
      </c>
      <c r="C36" s="122"/>
      <c r="D36" s="123"/>
      <c r="E36" s="123"/>
      <c r="F36" s="123"/>
      <c r="G36" s="123"/>
      <c r="H36" s="123"/>
      <c r="I36" s="123"/>
      <c r="J36" s="123"/>
      <c r="K36" s="1"/>
    </row>
    <row r="37" customFormat="false" ht="12.8" hidden="false" customHeight="false" outlineLevel="0" collapsed="false">
      <c r="A37" s="1"/>
      <c r="B37" s="121"/>
      <c r="C37" s="122"/>
      <c r="D37" s="123"/>
      <c r="E37" s="123"/>
      <c r="F37" s="123"/>
      <c r="G37" s="123"/>
      <c r="H37" s="123"/>
      <c r="I37" s="123"/>
      <c r="J37" s="123"/>
      <c r="K37" s="1"/>
    </row>
    <row r="38" customFormat="false" ht="12.8" hidden="false" customHeight="false" outlineLevel="0" collapsed="false">
      <c r="A38" s="1"/>
      <c r="B38" s="121"/>
      <c r="C38" s="122"/>
      <c r="D38" s="123"/>
      <c r="E38" s="123"/>
      <c r="F38" s="123"/>
      <c r="G38" s="123"/>
      <c r="H38" s="123"/>
      <c r="I38" s="123"/>
      <c r="J38" s="123"/>
      <c r="K38" s="1"/>
    </row>
    <row r="39" customFormat="false" ht="12.8" hidden="false" customHeight="false" outlineLevel="0" collapsed="false">
      <c r="A39" s="1"/>
      <c r="B39" s="121"/>
      <c r="C39" s="122"/>
      <c r="D39" s="123"/>
      <c r="E39" s="123"/>
      <c r="F39" s="123"/>
      <c r="G39" s="123"/>
      <c r="H39" s="123"/>
      <c r="I39" s="123"/>
      <c r="J39" s="123"/>
      <c r="K39" s="1"/>
    </row>
    <row r="40" customFormat="false" ht="12.8" hidden="false" customHeight="false" outlineLevel="0" collapsed="false">
      <c r="A40" s="1"/>
      <c r="B40" s="121"/>
      <c r="C40" s="122"/>
      <c r="D40" s="123"/>
      <c r="E40" s="123"/>
      <c r="F40" s="123"/>
      <c r="G40" s="123"/>
      <c r="H40" s="123"/>
      <c r="I40" s="123"/>
      <c r="J40" s="123"/>
      <c r="K40" s="1"/>
    </row>
    <row r="41" customFormat="false" ht="12.8" hidden="false" customHeight="false" outlineLevel="0" collapsed="false">
      <c r="A41" s="1"/>
      <c r="B41" s="124" t="s">
        <v>87</v>
      </c>
      <c r="C41" s="125"/>
      <c r="D41" s="123"/>
      <c r="E41" s="123"/>
      <c r="F41" s="123"/>
      <c r="G41" s="123"/>
      <c r="H41" s="123"/>
      <c r="I41" s="123"/>
      <c r="J41" s="123"/>
      <c r="K41" s="1"/>
    </row>
    <row r="42" customFormat="false" ht="12.8" hidden="false" customHeight="false" outlineLevel="0" collapsed="false">
      <c r="A42" s="1"/>
      <c r="B42" s="126" t="s">
        <v>88</v>
      </c>
      <c r="C42" s="127"/>
      <c r="D42" s="123"/>
      <c r="E42" s="123"/>
      <c r="F42" s="123"/>
      <c r="G42" s="123"/>
      <c r="H42" s="123"/>
      <c r="I42" s="123"/>
      <c r="J42" s="123"/>
      <c r="K42" s="1"/>
    </row>
    <row r="43" customFormat="false" ht="12.8" hidden="false" customHeight="false" outlineLevel="0" collapsed="false">
      <c r="A43" s="1"/>
      <c r="B43" s="126"/>
      <c r="C43" s="127"/>
      <c r="D43" s="123"/>
      <c r="E43" s="123"/>
      <c r="F43" s="123"/>
      <c r="G43" s="123"/>
      <c r="H43" s="123"/>
      <c r="I43" s="123"/>
      <c r="J43" s="123"/>
      <c r="K43" s="1"/>
    </row>
    <row r="44" customFormat="false" ht="12.8" hidden="false" customHeight="false" outlineLevel="0" collapsed="false">
      <c r="A44" s="1"/>
      <c r="B44" s="126"/>
      <c r="C44" s="127"/>
      <c r="D44" s="123"/>
      <c r="E44" s="123"/>
      <c r="F44" s="123"/>
      <c r="G44" s="123"/>
      <c r="H44" s="123"/>
      <c r="I44" s="123"/>
      <c r="J44" s="123"/>
      <c r="K44" s="1"/>
    </row>
    <row r="45" customFormat="false" ht="12.8" hidden="false" customHeight="false" outlineLevel="0" collapsed="false">
      <c r="A45" s="1"/>
      <c r="B45" s="126"/>
      <c r="C45" s="127"/>
      <c r="D45" s="123"/>
      <c r="E45" s="123"/>
      <c r="F45" s="123"/>
      <c r="G45" s="123"/>
      <c r="H45" s="123"/>
      <c r="I45" s="123"/>
      <c r="J45" s="123"/>
      <c r="K45" s="1"/>
    </row>
    <row r="46" customFormat="false" ht="12.8" hidden="false" customHeight="false" outlineLevel="0" collapsed="false">
      <c r="A46" s="1"/>
      <c r="B46" s="126"/>
      <c r="C46" s="127"/>
      <c r="D46" s="128"/>
      <c r="E46" s="128"/>
      <c r="F46" s="128"/>
      <c r="G46" s="128"/>
      <c r="H46" s="128"/>
      <c r="I46" s="128"/>
      <c r="J46" s="128"/>
      <c r="K46" s="1"/>
    </row>
    <row r="47" customFormat="false" ht="12.8" hidden="false" customHeight="false" outlineLevel="0" collapsed="false">
      <c r="A47" s="1"/>
      <c r="B47" s="119" t="s">
        <v>93</v>
      </c>
      <c r="C47" s="119"/>
      <c r="D47" s="120"/>
      <c r="E47" s="120"/>
      <c r="F47" s="120"/>
      <c r="G47" s="120"/>
      <c r="H47" s="120"/>
      <c r="I47" s="120"/>
      <c r="J47" s="120"/>
      <c r="K47" s="1"/>
    </row>
    <row r="48" customFormat="false" ht="12.8" hidden="false" customHeight="false" outlineLevel="0" collapsed="false">
      <c r="A48" s="1"/>
      <c r="B48" s="121" t="s">
        <v>85</v>
      </c>
      <c r="C48" s="122"/>
      <c r="D48" s="123"/>
      <c r="E48" s="123"/>
      <c r="F48" s="123"/>
      <c r="G48" s="123"/>
      <c r="H48" s="123"/>
      <c r="I48" s="123"/>
      <c r="J48" s="123"/>
      <c r="K48" s="1"/>
    </row>
    <row r="49" customFormat="false" ht="12.8" hidden="false" customHeight="false" outlineLevel="0" collapsed="false">
      <c r="A49" s="1"/>
      <c r="B49" s="121"/>
      <c r="C49" s="122"/>
      <c r="D49" s="123"/>
      <c r="E49" s="123"/>
      <c r="F49" s="123"/>
      <c r="G49" s="123"/>
      <c r="H49" s="123"/>
      <c r="I49" s="123"/>
      <c r="J49" s="123"/>
      <c r="K49" s="1"/>
    </row>
    <row r="50" customFormat="false" ht="12.8" hidden="false" customHeight="false" outlineLevel="0" collapsed="false">
      <c r="A50" s="1"/>
      <c r="B50" s="121"/>
      <c r="C50" s="122"/>
      <c r="D50" s="123"/>
      <c r="E50" s="123"/>
      <c r="F50" s="123"/>
      <c r="G50" s="123"/>
      <c r="H50" s="123"/>
      <c r="I50" s="123"/>
      <c r="J50" s="123"/>
      <c r="K50" s="1"/>
    </row>
    <row r="51" customFormat="false" ht="12.8" hidden="false" customHeight="false" outlineLevel="0" collapsed="false">
      <c r="A51" s="1"/>
      <c r="B51" s="121"/>
      <c r="C51" s="122"/>
      <c r="D51" s="123"/>
      <c r="E51" s="123"/>
      <c r="F51" s="123"/>
      <c r="G51" s="123"/>
      <c r="H51" s="123"/>
      <c r="I51" s="123"/>
      <c r="J51" s="123"/>
      <c r="K51" s="1"/>
    </row>
    <row r="52" customFormat="false" ht="12.8" hidden="false" customHeight="false" outlineLevel="0" collapsed="false">
      <c r="A52" s="1"/>
      <c r="B52" s="121"/>
      <c r="C52" s="122"/>
      <c r="D52" s="123"/>
      <c r="E52" s="123"/>
      <c r="F52" s="123"/>
      <c r="G52" s="123"/>
      <c r="H52" s="123"/>
      <c r="I52" s="123"/>
      <c r="J52" s="123"/>
      <c r="K52" s="1"/>
    </row>
    <row r="53" customFormat="false" ht="12.8" hidden="false" customHeight="false" outlineLevel="0" collapsed="false">
      <c r="A53" s="1"/>
      <c r="B53" s="121" t="s">
        <v>86</v>
      </c>
      <c r="C53" s="122"/>
      <c r="D53" s="123"/>
      <c r="E53" s="123"/>
      <c r="F53" s="123"/>
      <c r="G53" s="123"/>
      <c r="H53" s="123"/>
      <c r="I53" s="123"/>
      <c r="J53" s="123"/>
      <c r="K53" s="1"/>
    </row>
    <row r="54" customFormat="false" ht="12.8" hidden="false" customHeight="false" outlineLevel="0" collapsed="false">
      <c r="A54" s="1"/>
      <c r="B54" s="121"/>
      <c r="C54" s="122"/>
      <c r="D54" s="123"/>
      <c r="E54" s="123"/>
      <c r="F54" s="123"/>
      <c r="G54" s="123"/>
      <c r="H54" s="123"/>
      <c r="I54" s="123"/>
      <c r="J54" s="123"/>
      <c r="K54" s="1"/>
    </row>
    <row r="55" customFormat="false" ht="12.8" hidden="false" customHeight="false" outlineLevel="0" collapsed="false">
      <c r="A55" s="1"/>
      <c r="B55" s="121"/>
      <c r="C55" s="122"/>
      <c r="D55" s="123"/>
      <c r="E55" s="123"/>
      <c r="F55" s="123"/>
      <c r="G55" s="123"/>
      <c r="H55" s="123"/>
      <c r="I55" s="123"/>
      <c r="J55" s="123"/>
      <c r="K55" s="1"/>
    </row>
    <row r="56" customFormat="false" ht="12.8" hidden="false" customHeight="false" outlineLevel="0" collapsed="false">
      <c r="A56" s="1"/>
      <c r="B56" s="121"/>
      <c r="C56" s="122"/>
      <c r="D56" s="123"/>
      <c r="E56" s="123"/>
      <c r="F56" s="123"/>
      <c r="G56" s="123"/>
      <c r="H56" s="123"/>
      <c r="I56" s="123"/>
      <c r="J56" s="123"/>
      <c r="K56" s="1"/>
    </row>
    <row r="57" customFormat="false" ht="12.8" hidden="false" customHeight="false" outlineLevel="0" collapsed="false">
      <c r="A57" s="1"/>
      <c r="B57" s="121"/>
      <c r="C57" s="122"/>
      <c r="D57" s="123"/>
      <c r="E57" s="123"/>
      <c r="F57" s="123"/>
      <c r="G57" s="123"/>
      <c r="H57" s="123"/>
      <c r="I57" s="123"/>
      <c r="J57" s="123"/>
      <c r="K57" s="1"/>
    </row>
    <row r="58" customFormat="false" ht="12.8" hidden="false" customHeight="false" outlineLevel="0" collapsed="false">
      <c r="A58" s="1"/>
      <c r="B58" s="124" t="s">
        <v>87</v>
      </c>
      <c r="C58" s="125"/>
      <c r="D58" s="123"/>
      <c r="E58" s="123"/>
      <c r="F58" s="123"/>
      <c r="G58" s="123"/>
      <c r="H58" s="123"/>
      <c r="I58" s="123"/>
      <c r="J58" s="123"/>
      <c r="K58" s="1"/>
    </row>
    <row r="59" customFormat="false" ht="12.8" hidden="false" customHeight="false" outlineLevel="0" collapsed="false">
      <c r="A59" s="1"/>
      <c r="B59" s="126" t="s">
        <v>88</v>
      </c>
      <c r="C59" s="127"/>
      <c r="D59" s="123"/>
      <c r="E59" s="123"/>
      <c r="F59" s="123"/>
      <c r="G59" s="123"/>
      <c r="H59" s="123"/>
      <c r="I59" s="123"/>
      <c r="J59" s="123"/>
      <c r="K59" s="1"/>
    </row>
    <row r="60" customFormat="false" ht="12.8" hidden="false" customHeight="false" outlineLevel="0" collapsed="false">
      <c r="A60" s="1"/>
      <c r="B60" s="126"/>
      <c r="C60" s="127"/>
      <c r="D60" s="123"/>
      <c r="E60" s="123"/>
      <c r="F60" s="123"/>
      <c r="G60" s="123"/>
      <c r="H60" s="123"/>
      <c r="I60" s="123"/>
      <c r="J60" s="123"/>
      <c r="K60" s="1"/>
    </row>
    <row r="61" customFormat="false" ht="12.8" hidden="false" customHeight="false" outlineLevel="0" collapsed="false">
      <c r="A61" s="1"/>
      <c r="B61" s="126"/>
      <c r="C61" s="127"/>
      <c r="D61" s="123"/>
      <c r="E61" s="123"/>
      <c r="F61" s="123"/>
      <c r="G61" s="123"/>
      <c r="H61" s="123"/>
      <c r="I61" s="123"/>
      <c r="J61" s="123"/>
      <c r="K61" s="1"/>
    </row>
    <row r="62" customFormat="false" ht="12.8" hidden="false" customHeight="false" outlineLevel="0" collapsed="false">
      <c r="A62" s="1"/>
      <c r="B62" s="126"/>
      <c r="C62" s="127"/>
      <c r="D62" s="123"/>
      <c r="E62" s="123"/>
      <c r="F62" s="123"/>
      <c r="G62" s="123"/>
      <c r="H62" s="123"/>
      <c r="I62" s="123"/>
      <c r="J62" s="123"/>
      <c r="K62" s="1"/>
    </row>
    <row r="63" customFormat="false" ht="12.8" hidden="false" customHeight="false" outlineLevel="0" collapsed="false">
      <c r="A63" s="1"/>
      <c r="B63" s="126"/>
      <c r="C63" s="127"/>
      <c r="D63" s="128"/>
      <c r="E63" s="128"/>
      <c r="F63" s="128"/>
      <c r="G63" s="128"/>
      <c r="H63" s="128"/>
      <c r="I63" s="128"/>
      <c r="J63" s="128"/>
      <c r="K63" s="1"/>
    </row>
    <row r="64" customFormat="false" ht="12.8" hidden="false" customHeight="false" outlineLevel="0" collapsed="false">
      <c r="A64" s="1"/>
      <c r="B64" s="119" t="s">
        <v>95</v>
      </c>
      <c r="C64" s="119"/>
      <c r="D64" s="120"/>
      <c r="E64" s="120"/>
      <c r="F64" s="120"/>
      <c r="G64" s="120"/>
      <c r="H64" s="120"/>
      <c r="I64" s="120"/>
      <c r="J64" s="120"/>
      <c r="K64" s="1"/>
    </row>
    <row r="65" customFormat="false" ht="12.8" hidden="false" customHeight="false" outlineLevel="0" collapsed="false">
      <c r="A65" s="1"/>
      <c r="B65" s="121" t="s">
        <v>85</v>
      </c>
      <c r="C65" s="122"/>
      <c r="D65" s="123"/>
      <c r="E65" s="123"/>
      <c r="F65" s="123"/>
      <c r="G65" s="123"/>
      <c r="H65" s="123"/>
      <c r="I65" s="123"/>
      <c r="J65" s="123"/>
      <c r="K65" s="1"/>
    </row>
    <row r="66" customFormat="false" ht="12.8" hidden="false" customHeight="false" outlineLevel="0" collapsed="false">
      <c r="A66" s="1"/>
      <c r="B66" s="121"/>
      <c r="C66" s="122"/>
      <c r="D66" s="123"/>
      <c r="E66" s="123"/>
      <c r="F66" s="123"/>
      <c r="G66" s="123"/>
      <c r="H66" s="123"/>
      <c r="I66" s="123"/>
      <c r="J66" s="123"/>
      <c r="K66" s="1"/>
    </row>
    <row r="67" customFormat="false" ht="12.8" hidden="false" customHeight="false" outlineLevel="0" collapsed="false">
      <c r="A67" s="1"/>
      <c r="B67" s="121"/>
      <c r="C67" s="122"/>
      <c r="D67" s="123"/>
      <c r="E67" s="123"/>
      <c r="F67" s="123"/>
      <c r="G67" s="123"/>
      <c r="H67" s="123"/>
      <c r="I67" s="123"/>
      <c r="J67" s="123"/>
      <c r="K67" s="1"/>
    </row>
    <row r="68" customFormat="false" ht="12.8" hidden="false" customHeight="false" outlineLevel="0" collapsed="false">
      <c r="A68" s="1"/>
      <c r="B68" s="121"/>
      <c r="C68" s="122"/>
      <c r="D68" s="123"/>
      <c r="E68" s="123"/>
      <c r="F68" s="123"/>
      <c r="G68" s="123"/>
      <c r="H68" s="123"/>
      <c r="I68" s="123"/>
      <c r="J68" s="123"/>
      <c r="K68" s="1"/>
    </row>
    <row r="69" customFormat="false" ht="12.8" hidden="false" customHeight="false" outlineLevel="0" collapsed="false">
      <c r="A69" s="1"/>
      <c r="B69" s="121"/>
      <c r="C69" s="122"/>
      <c r="D69" s="123"/>
      <c r="E69" s="123"/>
      <c r="F69" s="123"/>
      <c r="G69" s="123"/>
      <c r="H69" s="123"/>
      <c r="I69" s="123"/>
      <c r="J69" s="123"/>
      <c r="K69" s="1"/>
    </row>
    <row r="70" customFormat="false" ht="12.8" hidden="false" customHeight="false" outlineLevel="0" collapsed="false">
      <c r="A70" s="1"/>
      <c r="B70" s="121" t="s">
        <v>86</v>
      </c>
      <c r="C70" s="122"/>
      <c r="D70" s="123"/>
      <c r="E70" s="123"/>
      <c r="F70" s="123"/>
      <c r="G70" s="123"/>
      <c r="H70" s="123"/>
      <c r="I70" s="123"/>
      <c r="J70" s="123"/>
      <c r="K70" s="1"/>
    </row>
    <row r="71" customFormat="false" ht="12.8" hidden="false" customHeight="false" outlineLevel="0" collapsed="false">
      <c r="A71" s="1"/>
      <c r="B71" s="121"/>
      <c r="C71" s="122"/>
      <c r="D71" s="123"/>
      <c r="E71" s="123"/>
      <c r="F71" s="123"/>
      <c r="G71" s="123"/>
      <c r="H71" s="123"/>
      <c r="I71" s="123"/>
      <c r="J71" s="123"/>
      <c r="K71" s="1"/>
    </row>
    <row r="72" customFormat="false" ht="12.8" hidden="false" customHeight="false" outlineLevel="0" collapsed="false">
      <c r="A72" s="1"/>
      <c r="B72" s="121"/>
      <c r="C72" s="122"/>
      <c r="D72" s="123"/>
      <c r="E72" s="123"/>
      <c r="F72" s="123"/>
      <c r="G72" s="123"/>
      <c r="H72" s="123"/>
      <c r="I72" s="123"/>
      <c r="J72" s="123"/>
      <c r="K72" s="1"/>
    </row>
    <row r="73" customFormat="false" ht="12.8" hidden="false" customHeight="false" outlineLevel="0" collapsed="false">
      <c r="A73" s="1"/>
      <c r="B73" s="121"/>
      <c r="C73" s="122"/>
      <c r="D73" s="123"/>
      <c r="E73" s="123"/>
      <c r="F73" s="123"/>
      <c r="G73" s="123"/>
      <c r="H73" s="123"/>
      <c r="I73" s="123"/>
      <c r="J73" s="123"/>
      <c r="K73" s="1"/>
    </row>
    <row r="74" customFormat="false" ht="12.8" hidden="false" customHeight="false" outlineLevel="0" collapsed="false">
      <c r="A74" s="1"/>
      <c r="B74" s="121"/>
      <c r="C74" s="122"/>
      <c r="D74" s="123"/>
      <c r="E74" s="123"/>
      <c r="F74" s="123"/>
      <c r="G74" s="123"/>
      <c r="H74" s="123"/>
      <c r="I74" s="123"/>
      <c r="J74" s="123"/>
      <c r="K74" s="1"/>
    </row>
    <row r="75" customFormat="false" ht="12.8" hidden="false" customHeight="false" outlineLevel="0" collapsed="false">
      <c r="A75" s="1"/>
      <c r="B75" s="124" t="s">
        <v>87</v>
      </c>
      <c r="C75" s="125"/>
      <c r="D75" s="123"/>
      <c r="E75" s="123"/>
      <c r="F75" s="123"/>
      <c r="G75" s="123"/>
      <c r="H75" s="123"/>
      <c r="I75" s="123"/>
      <c r="J75" s="123"/>
      <c r="K75" s="1"/>
    </row>
    <row r="76" customFormat="false" ht="12.8" hidden="false" customHeight="false" outlineLevel="0" collapsed="false">
      <c r="A76" s="1"/>
      <c r="B76" s="126" t="s">
        <v>88</v>
      </c>
      <c r="C76" s="127"/>
      <c r="D76" s="123"/>
      <c r="E76" s="123"/>
      <c r="F76" s="123"/>
      <c r="G76" s="123"/>
      <c r="H76" s="123"/>
      <c r="I76" s="123"/>
      <c r="J76" s="123"/>
      <c r="K76" s="1"/>
    </row>
    <row r="77" customFormat="false" ht="12.8" hidden="false" customHeight="false" outlineLevel="0" collapsed="false">
      <c r="A77" s="1"/>
      <c r="B77" s="126"/>
      <c r="C77" s="127"/>
      <c r="D77" s="123"/>
      <c r="E77" s="123"/>
      <c r="F77" s="123"/>
      <c r="G77" s="123"/>
      <c r="H77" s="123"/>
      <c r="I77" s="123"/>
      <c r="J77" s="123"/>
      <c r="K77" s="1"/>
    </row>
    <row r="78" customFormat="false" ht="12.8" hidden="false" customHeight="false" outlineLevel="0" collapsed="false">
      <c r="A78" s="1"/>
      <c r="B78" s="126"/>
      <c r="C78" s="127"/>
      <c r="D78" s="123"/>
      <c r="E78" s="123"/>
      <c r="F78" s="123"/>
      <c r="G78" s="123"/>
      <c r="H78" s="123"/>
      <c r="I78" s="123"/>
      <c r="J78" s="123"/>
      <c r="K78" s="1"/>
    </row>
    <row r="79" customFormat="false" ht="12.8" hidden="false" customHeight="false" outlineLevel="0" collapsed="false">
      <c r="A79" s="1"/>
      <c r="B79" s="126"/>
      <c r="C79" s="127"/>
      <c r="D79" s="123"/>
      <c r="E79" s="123"/>
      <c r="F79" s="123"/>
      <c r="G79" s="123"/>
      <c r="H79" s="123"/>
      <c r="I79" s="123"/>
      <c r="J79" s="123"/>
      <c r="K79" s="1"/>
    </row>
    <row r="80" customFormat="false" ht="12.8" hidden="false" customHeight="false" outlineLevel="0" collapsed="false">
      <c r="A80" s="1"/>
      <c r="B80" s="126"/>
      <c r="C80" s="127"/>
      <c r="D80" s="128"/>
      <c r="E80" s="128"/>
      <c r="F80" s="128"/>
      <c r="G80" s="128"/>
      <c r="H80" s="128"/>
      <c r="I80" s="128"/>
      <c r="J80" s="128"/>
      <c r="K80" s="1"/>
    </row>
    <row r="81" customFormat="false" ht="15" hidden="false" customHeight="false" outlineLevel="0" collapsed="false">
      <c r="A81" s="1"/>
      <c r="B81" s="129" t="s">
        <v>104</v>
      </c>
      <c r="C81" s="129"/>
      <c r="D81" s="130"/>
      <c r="E81" s="130"/>
      <c r="F81" s="130"/>
      <c r="G81" s="130"/>
      <c r="H81" s="130"/>
      <c r="I81" s="130"/>
      <c r="J81" s="131"/>
      <c r="K81" s="1"/>
    </row>
    <row r="82" customFormat="false" ht="12.8" hidden="false" customHeight="false" outlineLevel="0" collapsed="false">
      <c r="A82" s="132"/>
      <c r="B82" s="132"/>
      <c r="C82" s="132"/>
      <c r="D82" s="132"/>
      <c r="E82" s="132"/>
      <c r="F82" s="132"/>
      <c r="G82" s="132"/>
      <c r="H82" s="132"/>
      <c r="I82" s="132"/>
      <c r="J82" s="132"/>
      <c r="K82" s="132"/>
    </row>
    <row r="83" customFormat="false" ht="12.8" hidden="false" customHeight="false" outlineLevel="0" collapsed="false">
      <c r="A83" s="132"/>
      <c r="B83" s="132"/>
      <c r="C83" s="132"/>
      <c r="D83" s="132"/>
      <c r="E83" s="132"/>
      <c r="F83" s="132"/>
      <c r="G83" s="132"/>
      <c r="H83" s="132"/>
      <c r="I83" s="132"/>
      <c r="J83" s="132"/>
      <c r="K83" s="132"/>
    </row>
    <row r="84" customFormat="false" ht="12.8" hidden="false" customHeight="false" outlineLevel="0" collapsed="false">
      <c r="A84" s="1"/>
      <c r="B84" s="1"/>
      <c r="C84" s="1"/>
      <c r="D84" s="1"/>
      <c r="E84" s="1"/>
      <c r="F84" s="1"/>
      <c r="G84" s="1"/>
      <c r="H84" s="1"/>
      <c r="I84" s="1"/>
      <c r="J84" s="1"/>
      <c r="K84" s="1"/>
    </row>
  </sheetData>
  <mergeCells count="111">
    <mergeCell ref="B4:J4"/>
    <mergeCell ref="B5:J5"/>
    <mergeCell ref="B6:E6"/>
    <mergeCell ref="F6:G6"/>
    <mergeCell ref="H6:J6"/>
    <mergeCell ref="B7:E7"/>
    <mergeCell ref="F7:G7"/>
    <mergeCell ref="H7:J7"/>
    <mergeCell ref="B9:J9"/>
    <mergeCell ref="B10:B12"/>
    <mergeCell ref="C10:C12"/>
    <mergeCell ref="D10:J11"/>
    <mergeCell ref="D12:J12"/>
    <mergeCell ref="B13:C13"/>
    <mergeCell ref="D13:J13"/>
    <mergeCell ref="B14:B18"/>
    <mergeCell ref="C14:C18"/>
    <mergeCell ref="D14:J14"/>
    <mergeCell ref="D15:J15"/>
    <mergeCell ref="D16:J16"/>
    <mergeCell ref="D17:J17"/>
    <mergeCell ref="D18:J18"/>
    <mergeCell ref="B19:B23"/>
    <mergeCell ref="C19:C23"/>
    <mergeCell ref="D19:J19"/>
    <mergeCell ref="D20:J20"/>
    <mergeCell ref="D21:J21"/>
    <mergeCell ref="D22:J22"/>
    <mergeCell ref="D23:J23"/>
    <mergeCell ref="D24:J24"/>
    <mergeCell ref="B25:B29"/>
    <mergeCell ref="C25:C29"/>
    <mergeCell ref="D25:J25"/>
    <mergeCell ref="D26:J26"/>
    <mergeCell ref="D27:J27"/>
    <mergeCell ref="D28:J28"/>
    <mergeCell ref="D29:J29"/>
    <mergeCell ref="B30:C30"/>
    <mergeCell ref="D30:J30"/>
    <mergeCell ref="B31:B35"/>
    <mergeCell ref="C31:C35"/>
    <mergeCell ref="D31:J31"/>
    <mergeCell ref="D32:J32"/>
    <mergeCell ref="D33:J33"/>
    <mergeCell ref="D34:J34"/>
    <mergeCell ref="D35:J35"/>
    <mergeCell ref="B36:B40"/>
    <mergeCell ref="C36:C40"/>
    <mergeCell ref="D36:J36"/>
    <mergeCell ref="D37:J37"/>
    <mergeCell ref="D38:J38"/>
    <mergeCell ref="D39:J39"/>
    <mergeCell ref="D40:J40"/>
    <mergeCell ref="D41:J41"/>
    <mergeCell ref="B42:B46"/>
    <mergeCell ref="C42:C46"/>
    <mergeCell ref="D42:J42"/>
    <mergeCell ref="D43:J43"/>
    <mergeCell ref="D44:J44"/>
    <mergeCell ref="D45:J45"/>
    <mergeCell ref="D46:J46"/>
    <mergeCell ref="B47:C47"/>
    <mergeCell ref="D47:J47"/>
    <mergeCell ref="B48:B52"/>
    <mergeCell ref="C48:C52"/>
    <mergeCell ref="D48:J48"/>
    <mergeCell ref="D49:J49"/>
    <mergeCell ref="D50:J50"/>
    <mergeCell ref="D51:J51"/>
    <mergeCell ref="D52:J52"/>
    <mergeCell ref="B53:B57"/>
    <mergeCell ref="C53:C57"/>
    <mergeCell ref="D53:J53"/>
    <mergeCell ref="D54:J54"/>
    <mergeCell ref="D55:J55"/>
    <mergeCell ref="D56:J56"/>
    <mergeCell ref="D57:J57"/>
    <mergeCell ref="D58:J58"/>
    <mergeCell ref="B59:B63"/>
    <mergeCell ref="C59:C63"/>
    <mergeCell ref="D59:J59"/>
    <mergeCell ref="D60:J60"/>
    <mergeCell ref="D61:J61"/>
    <mergeCell ref="D62:J62"/>
    <mergeCell ref="D63:J63"/>
    <mergeCell ref="B64:C64"/>
    <mergeCell ref="D64:J64"/>
    <mergeCell ref="B65:B69"/>
    <mergeCell ref="C65:C69"/>
    <mergeCell ref="D65:J65"/>
    <mergeCell ref="D66:J66"/>
    <mergeCell ref="D67:J67"/>
    <mergeCell ref="D68:J68"/>
    <mergeCell ref="D69:J69"/>
    <mergeCell ref="B70:B74"/>
    <mergeCell ref="C70:C74"/>
    <mergeCell ref="D70:J70"/>
    <mergeCell ref="D71:J71"/>
    <mergeCell ref="D72:J72"/>
    <mergeCell ref="D73:J73"/>
    <mergeCell ref="D74:J74"/>
    <mergeCell ref="D75:J75"/>
    <mergeCell ref="B76:B80"/>
    <mergeCell ref="C76:C80"/>
    <mergeCell ref="D76:J76"/>
    <mergeCell ref="D77:J77"/>
    <mergeCell ref="D78:J78"/>
    <mergeCell ref="D79:J79"/>
    <mergeCell ref="D80:J80"/>
    <mergeCell ref="B81:C81"/>
    <mergeCell ref="D81:I81"/>
  </mergeCells>
  <printOptions headings="false" gridLines="false" gridLinesSet="true" horizontalCentered="false" verticalCentered="false"/>
  <pageMargins left="0.196527777777778" right="0.196527777777778" top="0.196527777777778" bottom="0.1965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B1:C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0" activeCellId="0" sqref="B10"/>
    </sheetView>
  </sheetViews>
  <sheetFormatPr defaultRowHeight="12.8" zeroHeight="false" outlineLevelRow="0" outlineLevelCol="0"/>
  <cols>
    <col collapsed="false" customWidth="true" hidden="false" outlineLevel="0" max="1" min="1" style="0" width="9.85"/>
    <col collapsed="false" customWidth="true" hidden="false" outlineLevel="0" max="2" min="2" style="0" width="129.45"/>
    <col collapsed="false" customWidth="false" hidden="false" outlineLevel="0" max="1025" min="3" style="0" width="11.52"/>
  </cols>
  <sheetData>
    <row r="1" s="20" customFormat="true" ht="12.8" hidden="false" customHeight="false" outlineLevel="0" collapsed="false"/>
    <row r="2" s="20" customFormat="true" ht="12.8" hidden="false" customHeight="false" outlineLevel="0" collapsed="false"/>
    <row r="3" s="20" customFormat="true" ht="18.45" hidden="false" customHeight="true" outlineLevel="0" collapsed="false">
      <c r="B3" s="133" t="s">
        <v>105</v>
      </c>
      <c r="C3" s="134"/>
    </row>
    <row r="4" s="20" customFormat="true" ht="18.45" hidden="false" customHeight="true" outlineLevel="0" collapsed="false">
      <c r="B4" s="135" t="s">
        <v>106</v>
      </c>
      <c r="C4" s="136"/>
    </row>
    <row r="5" s="20" customFormat="true" ht="18.45" hidden="false" customHeight="true" outlineLevel="0" collapsed="false">
      <c r="B5" s="135"/>
      <c r="C5" s="136"/>
    </row>
    <row r="6" s="20" customFormat="true" ht="18.45" hidden="false" customHeight="true" outlineLevel="0" collapsed="false">
      <c r="B6" s="135"/>
      <c r="C6" s="137"/>
    </row>
    <row r="7" s="20" customFormat="true" ht="18.45" hidden="false" customHeight="true" outlineLevel="0" collapsed="false">
      <c r="B7" s="138"/>
      <c r="C7" s="137"/>
    </row>
    <row r="8" s="20" customFormat="true" ht="29.85" hidden="false" customHeight="true" outlineLevel="0" collapsed="false">
      <c r="B8" s="139" t="s">
        <v>107</v>
      </c>
      <c r="C8" s="137"/>
    </row>
    <row r="9" customFormat="false" ht="12.8" hidden="false" customHeight="false" outlineLevel="0" collapsed="false">
      <c r="B9" s="140"/>
    </row>
    <row r="10" customFormat="false" ht="29.85" hidden="false" customHeight="true" outlineLevel="0" collapsed="false">
      <c r="B10" s="141" t="s">
        <v>108</v>
      </c>
    </row>
    <row r="11" customFormat="false" ht="78.35" hidden="false" customHeight="true" outlineLevel="0" collapsed="false">
      <c r="B11" s="142" t="s">
        <v>109</v>
      </c>
    </row>
    <row r="12" customFormat="false" ht="78.35" hidden="false" customHeight="true" outlineLevel="0" collapsed="false">
      <c r="B12" s="142" t="s">
        <v>110</v>
      </c>
    </row>
    <row r="13" s="143" customFormat="true" ht="31.3" hidden="false" customHeight="true" outlineLevel="0" collapsed="false">
      <c r="B13" s="144" t="s">
        <v>111</v>
      </c>
    </row>
    <row r="14" customFormat="false" ht="26.95" hidden="false" customHeight="true" outlineLevel="0" collapsed="false">
      <c r="B14" s="144" t="s">
        <v>112</v>
      </c>
    </row>
    <row r="15" customFormat="false" ht="26.95" hidden="false" customHeight="true" outlineLevel="0" collapsed="false">
      <c r="B15" s="144" t="s">
        <v>113</v>
      </c>
    </row>
    <row r="16" customFormat="false" ht="26.95" hidden="false" customHeight="true" outlineLevel="0" collapsed="false">
      <c r="B16" s="144" t="s">
        <v>114</v>
      </c>
    </row>
    <row r="17" customFormat="false" ht="103.85" hidden="false" customHeight="true" outlineLevel="0" collapsed="false">
      <c r="B17" s="144" t="s">
        <v>115</v>
      </c>
    </row>
    <row r="18" customFormat="false" ht="61.35" hidden="false" customHeight="true" outlineLevel="0" collapsed="false">
      <c r="B18" s="144" t="s">
        <v>116</v>
      </c>
    </row>
    <row r="19" customFormat="false" ht="126.85" hidden="false" customHeight="true" outlineLevel="0" collapsed="false">
      <c r="B19" s="145" t="s">
        <v>117</v>
      </c>
    </row>
    <row r="20" s="146" customFormat="true" ht="26.95" hidden="false" customHeight="true" outlineLevel="0" collapsed="false">
      <c r="B20" s="147" t="s">
        <v>118</v>
      </c>
    </row>
    <row r="21" s="146" customFormat="true" ht="31.7" hidden="false" customHeight="true" outlineLevel="0" collapsed="false">
      <c r="B21" s="144" t="s">
        <v>119</v>
      </c>
    </row>
    <row r="22" s="146" customFormat="true" ht="23.6" hidden="false" customHeight="true" outlineLevel="0" collapsed="false">
      <c r="B22" s="144" t="s">
        <v>120</v>
      </c>
    </row>
    <row r="23" customFormat="false" ht="26.95" hidden="false" customHeight="true" outlineLevel="0" collapsed="false">
      <c r="B23" s="144" t="s">
        <v>121</v>
      </c>
    </row>
    <row r="24" customFormat="false" ht="26.95" hidden="false" customHeight="true" outlineLevel="0" collapsed="false">
      <c r="B24" s="144" t="s">
        <v>122</v>
      </c>
    </row>
    <row r="25" s="146" customFormat="true" ht="26.95" hidden="false" customHeight="true" outlineLevel="0" collapsed="false">
      <c r="B25" s="144" t="s">
        <v>123</v>
      </c>
    </row>
    <row r="26" s="146" customFormat="true" ht="26.95" hidden="false" customHeight="true" outlineLevel="0" collapsed="false">
      <c r="B26" s="144" t="s">
        <v>124</v>
      </c>
    </row>
    <row r="28" customFormat="false" ht="25.35" hidden="false" customHeight="true" outlineLevel="0" collapsed="false">
      <c r="B28" s="148"/>
    </row>
  </sheetData>
  <sheetProtection sheet="true" objects="true" scenarios="true"/>
  <mergeCells count="1">
    <mergeCell ref="B4:B6"/>
  </mergeCells>
  <printOptions headings="false" gridLines="false" gridLinesSet="true" horizontalCentered="false" verticalCentered="false"/>
  <pageMargins left="0.196527777777778" right="0.196527777777778" top="0.196527777777778" bottom="0.1965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A2:R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7" activeCellId="0" sqref="H17"/>
    </sheetView>
  </sheetViews>
  <sheetFormatPr defaultRowHeight="12.8" zeroHeight="false" outlineLevelRow="0" outlineLevelCol="0"/>
  <cols>
    <col collapsed="false" customWidth="false" hidden="false" outlineLevel="0" max="1" min="1" style="39" width="11.52"/>
    <col collapsed="false" customWidth="true" hidden="false" outlineLevel="0" max="2" min="2" style="39" width="25.41"/>
    <col collapsed="false" customWidth="true" hidden="false" outlineLevel="0" max="3" min="3" style="39" width="34.46"/>
    <col collapsed="false" customWidth="true" hidden="false" outlineLevel="0" max="4" min="4" style="39" width="15.42"/>
    <col collapsed="false" customWidth="true" hidden="false" outlineLevel="0" max="5" min="5" style="39" width="15"/>
    <col collapsed="false" customWidth="true" hidden="false" outlineLevel="0" max="6" min="6" style="39" width="11.25"/>
    <col collapsed="false" customWidth="true" hidden="false" outlineLevel="0" max="7" min="7" style="39" width="10"/>
    <col collapsed="false" customWidth="true" hidden="false" outlineLevel="0" max="8" min="8" style="40" width="10"/>
    <col collapsed="false" customWidth="true" hidden="false" outlineLevel="0" max="9" min="9" style="39" width="15.53"/>
    <col collapsed="false" customWidth="true" hidden="false" outlineLevel="0" max="10" min="10" style="40" width="13.63"/>
    <col collapsed="false" customWidth="true" hidden="false" outlineLevel="0" max="11" min="11" style="39" width="11.69"/>
    <col collapsed="false" customWidth="true" hidden="false" outlineLevel="0" max="12" min="12" style="149" width="11.69"/>
    <col collapsed="false" customWidth="true" hidden="false" outlineLevel="0" max="13" min="13" style="39" width="11.69"/>
    <col collapsed="false" customWidth="true" hidden="false" outlineLevel="0" max="14" min="14" style="40" width="15.31"/>
    <col collapsed="false" customWidth="true" hidden="false" outlineLevel="0" max="15" min="15" style="149" width="15.31"/>
    <col collapsed="false" customWidth="true" hidden="false" outlineLevel="0" max="16" min="16" style="40" width="15.31"/>
    <col collapsed="false" customWidth="false" hidden="false" outlineLevel="0" max="1025" min="17" style="39" width="11.52"/>
  </cols>
  <sheetData>
    <row r="2" customFormat="false" ht="12.8" hidden="false" customHeight="false" outlineLevel="0" collapsed="false">
      <c r="B2" s="106" t="s">
        <v>63</v>
      </c>
      <c r="C2" s="106"/>
      <c r="D2" s="106"/>
      <c r="E2" s="106"/>
      <c r="F2" s="106"/>
      <c r="G2" s="106"/>
      <c r="H2" s="106"/>
      <c r="I2" s="106"/>
      <c r="J2" s="106"/>
      <c r="K2" s="106"/>
      <c r="L2" s="106"/>
      <c r="M2" s="106"/>
      <c r="N2" s="106"/>
      <c r="O2" s="106"/>
      <c r="P2" s="106"/>
    </row>
    <row r="3" customFormat="false" ht="12.8" hidden="false" customHeight="false" outlineLevel="0" collapsed="false">
      <c r="B3" s="150"/>
      <c r="C3" s="150"/>
      <c r="D3" s="150"/>
      <c r="E3" s="150"/>
      <c r="F3" s="150"/>
      <c r="G3" s="150"/>
      <c r="H3" s="150"/>
      <c r="I3" s="150"/>
      <c r="J3" s="150"/>
      <c r="K3" s="150"/>
      <c r="L3" s="150"/>
      <c r="M3" s="150"/>
      <c r="N3" s="150"/>
      <c r="O3" s="150"/>
      <c r="P3" s="150"/>
    </row>
    <row r="4" customFormat="false" ht="12.8" hidden="false" customHeight="false" outlineLevel="0" collapsed="false">
      <c r="B4" s="151" t="s">
        <v>64</v>
      </c>
      <c r="C4" s="151"/>
      <c r="D4" s="151"/>
      <c r="E4" s="151"/>
      <c r="F4" s="151"/>
      <c r="G4" s="151"/>
      <c r="H4" s="151"/>
      <c r="I4" s="152" t="s">
        <v>65</v>
      </c>
      <c r="J4" s="152"/>
      <c r="K4" s="153"/>
      <c r="L4" s="154"/>
      <c r="M4" s="155" t="s">
        <v>66</v>
      </c>
      <c r="N4" s="155"/>
      <c r="O4" s="155"/>
      <c r="P4" s="155"/>
    </row>
    <row r="5" customFormat="false" ht="16.15" hidden="false" customHeight="false" outlineLevel="0" collapsed="false">
      <c r="B5" s="156" t="s">
        <v>125</v>
      </c>
      <c r="C5" s="156"/>
      <c r="D5" s="156"/>
      <c r="E5" s="156"/>
      <c r="F5" s="156"/>
      <c r="G5" s="156"/>
      <c r="H5" s="156"/>
      <c r="I5" s="157" t="s">
        <v>126</v>
      </c>
      <c r="J5" s="157"/>
      <c r="K5" s="158"/>
      <c r="L5" s="159"/>
      <c r="M5" s="160" t="s">
        <v>127</v>
      </c>
      <c r="N5" s="160"/>
      <c r="O5" s="160"/>
      <c r="P5" s="160"/>
    </row>
    <row r="6" customFormat="false" ht="12.8" hidden="false" customHeight="false" outlineLevel="0" collapsed="false">
      <c r="B6" s="161"/>
      <c r="C6" s="161"/>
      <c r="D6" s="161"/>
      <c r="E6" s="161"/>
      <c r="F6" s="161"/>
      <c r="G6" s="161"/>
      <c r="H6" s="162"/>
      <c r="I6" s="161"/>
      <c r="J6" s="162"/>
      <c r="K6" s="161"/>
      <c r="M6" s="161"/>
      <c r="N6" s="162"/>
      <c r="P6" s="162"/>
    </row>
    <row r="7" customFormat="false" ht="12.8" hidden="false" customHeight="false" outlineLevel="0" collapsed="false">
      <c r="B7" s="163" t="s">
        <v>67</v>
      </c>
      <c r="C7" s="163"/>
      <c r="D7" s="163"/>
      <c r="E7" s="163"/>
      <c r="F7" s="163"/>
      <c r="G7" s="163"/>
      <c r="H7" s="163"/>
      <c r="I7" s="163"/>
      <c r="J7" s="163"/>
      <c r="K7" s="163"/>
      <c r="L7" s="163"/>
      <c r="M7" s="163"/>
      <c r="N7" s="163"/>
      <c r="O7" s="163"/>
      <c r="P7" s="163"/>
    </row>
    <row r="8" customFormat="false" ht="12.8" hidden="false" customHeight="false" outlineLevel="0" collapsed="false">
      <c r="B8" s="164" t="s">
        <v>68</v>
      </c>
      <c r="C8" s="165" t="s">
        <v>69</v>
      </c>
      <c r="D8" s="165" t="s">
        <v>70</v>
      </c>
      <c r="E8" s="165"/>
      <c r="F8" s="165"/>
      <c r="G8" s="165"/>
      <c r="H8" s="165"/>
      <c r="I8" s="165"/>
      <c r="J8" s="165"/>
      <c r="K8" s="165"/>
      <c r="L8" s="165"/>
      <c r="M8" s="165"/>
      <c r="N8" s="165"/>
      <c r="O8" s="165"/>
      <c r="P8" s="165"/>
    </row>
    <row r="9" customFormat="false" ht="12.8" hidden="false" customHeight="false" outlineLevel="0" collapsed="false">
      <c r="B9" s="164"/>
      <c r="C9" s="165"/>
      <c r="D9" s="165"/>
      <c r="E9" s="165"/>
      <c r="F9" s="165"/>
      <c r="G9" s="165"/>
      <c r="H9" s="165"/>
      <c r="I9" s="165"/>
      <c r="J9" s="165"/>
      <c r="K9" s="165"/>
      <c r="L9" s="165"/>
      <c r="M9" s="165"/>
      <c r="N9" s="165"/>
      <c r="O9" s="165"/>
      <c r="P9" s="165"/>
    </row>
    <row r="10" customFormat="false" ht="35.05" hidden="false" customHeight="true" outlineLevel="0" collapsed="false">
      <c r="B10" s="164"/>
      <c r="C10" s="165"/>
      <c r="D10" s="62" t="s">
        <v>71</v>
      </c>
      <c r="E10" s="62" t="s">
        <v>72</v>
      </c>
      <c r="F10" s="62" t="s">
        <v>73</v>
      </c>
      <c r="G10" s="62" t="s">
        <v>74</v>
      </c>
      <c r="H10" s="63" t="s">
        <v>75</v>
      </c>
      <c r="I10" s="64" t="s">
        <v>76</v>
      </c>
      <c r="J10" s="63" t="s">
        <v>77</v>
      </c>
      <c r="K10" s="65" t="s">
        <v>78</v>
      </c>
      <c r="L10" s="66" t="s">
        <v>79</v>
      </c>
      <c r="M10" s="62" t="s">
        <v>128</v>
      </c>
      <c r="N10" s="63" t="s">
        <v>81</v>
      </c>
      <c r="O10" s="67" t="s">
        <v>82</v>
      </c>
      <c r="P10" s="68" t="s">
        <v>83</v>
      </c>
    </row>
    <row r="11" customFormat="false" ht="12.8" hidden="false" customHeight="false" outlineLevel="0" collapsed="false">
      <c r="B11" s="69" t="s">
        <v>84</v>
      </c>
      <c r="C11" s="69"/>
      <c r="D11" s="70"/>
      <c r="E11" s="70"/>
      <c r="F11" s="70"/>
      <c r="G11" s="70"/>
      <c r="H11" s="71"/>
      <c r="I11" s="70"/>
      <c r="J11" s="71"/>
      <c r="K11" s="70"/>
      <c r="L11" s="72"/>
      <c r="M11" s="70"/>
      <c r="N11" s="71"/>
      <c r="O11" s="72"/>
      <c r="P11" s="73"/>
    </row>
    <row r="12" customFormat="false" ht="12.8" hidden="false" customHeight="true" outlineLevel="0" collapsed="false">
      <c r="A12" s="166"/>
      <c r="B12" s="75" t="s">
        <v>85</v>
      </c>
      <c r="C12" s="167" t="s">
        <v>129</v>
      </c>
      <c r="D12" s="77" t="s">
        <v>130</v>
      </c>
      <c r="E12" s="81" t="s">
        <v>131</v>
      </c>
      <c r="F12" s="79" t="n">
        <v>40000</v>
      </c>
      <c r="G12" s="81" t="n">
        <v>100</v>
      </c>
      <c r="H12" s="80" t="n">
        <f aca="false">IF(OR(F12="",G12=""),"",(F12/1720)*(100/G12))</f>
        <v>23.2558139534884</v>
      </c>
      <c r="I12" s="81" t="n">
        <v>19.89</v>
      </c>
      <c r="J12" s="80" t="n">
        <f aca="false">IF(OR(H12="",I12=""),"",MIN(H12:I12))</f>
        <v>19.89</v>
      </c>
      <c r="K12" s="81" t="n">
        <v>11320</v>
      </c>
      <c r="L12" s="82" t="n">
        <f aca="false">IF(OR(G12="",K12=""),"",K12/(1720/(100/G12)))</f>
        <v>6.58139534883721</v>
      </c>
      <c r="M12" s="81" t="n">
        <v>30</v>
      </c>
      <c r="N12" s="80" t="n">
        <f aca="false">IF(OR(J12="",M12=""),"",J12*M12)</f>
        <v>596.7</v>
      </c>
      <c r="O12" s="82" t="n">
        <f aca="false">IF(OR(L12="",M12=""),"",L12*M12)</f>
        <v>197.441860465116</v>
      </c>
      <c r="P12" s="83" t="n">
        <f aca="false">IF(M12="","",SUM(N12:O12))</f>
        <v>794.141860465116</v>
      </c>
      <c r="Q12" s="166"/>
    </row>
    <row r="13" customFormat="false" ht="12.8" hidden="false" customHeight="false" outlineLevel="0" collapsed="false">
      <c r="A13" s="166"/>
      <c r="B13" s="75"/>
      <c r="C13" s="167"/>
      <c r="D13" s="81" t="s">
        <v>132</v>
      </c>
      <c r="E13" s="81" t="s">
        <v>131</v>
      </c>
      <c r="F13" s="79" t="n">
        <v>21500</v>
      </c>
      <c r="G13" s="81" t="n">
        <v>50</v>
      </c>
      <c r="H13" s="80" t="n">
        <f aca="false">IF(OR(F13="",G13=""),"",(F13/1720)*(100/G13))</f>
        <v>25</v>
      </c>
      <c r="I13" s="81" t="n">
        <v>19.89</v>
      </c>
      <c r="J13" s="80" t="n">
        <f aca="false">IF(OR(H13="",I13=""),"",MIN(H13:I13))</f>
        <v>19.89</v>
      </c>
      <c r="K13" s="81" t="n">
        <v>6084</v>
      </c>
      <c r="L13" s="82" t="n">
        <f aca="false">IF(OR(G13="",K13=""),"",K13/(1720/(100/G13)))</f>
        <v>7.07441860465116</v>
      </c>
      <c r="M13" s="81" t="n">
        <v>10</v>
      </c>
      <c r="N13" s="80" t="n">
        <f aca="false">IF(OR(J13="",M13=""),"",J13*M13)</f>
        <v>198.9</v>
      </c>
      <c r="O13" s="82" t="n">
        <f aca="false">IF(OR(L13="",M13=""),"",L13*M13)</f>
        <v>70.7441860465116</v>
      </c>
      <c r="P13" s="83" t="n">
        <f aca="false">IF(M13="","",SUM(N13:O13))</f>
        <v>269.644186046512</v>
      </c>
      <c r="Q13" s="166"/>
    </row>
    <row r="14" customFormat="false" ht="12.8" hidden="false" customHeight="false" outlineLevel="0" collapsed="false">
      <c r="A14" s="166"/>
      <c r="B14" s="75"/>
      <c r="C14" s="167"/>
      <c r="D14" s="81"/>
      <c r="E14" s="81"/>
      <c r="F14" s="79"/>
      <c r="G14" s="81"/>
      <c r="H14" s="80" t="str">
        <f aca="false">IF(OR(F14="",G14=""),"",(F14/1720)*(100/G14))</f>
        <v/>
      </c>
      <c r="I14" s="81"/>
      <c r="J14" s="80" t="str">
        <f aca="false">IF(OR(H14="",I14=""),"",MIN(H14:I14))</f>
        <v/>
      </c>
      <c r="K14" s="81"/>
      <c r="L14" s="82" t="str">
        <f aca="false">IF(OR(G14="",K14=""),"",K14/(1720/(100/G14)))</f>
        <v/>
      </c>
      <c r="M14" s="81"/>
      <c r="N14" s="80" t="str">
        <f aca="false">IF(OR(J14="",M14=""),"",J14*M14)</f>
        <v/>
      </c>
      <c r="O14" s="82" t="str">
        <f aca="false">IF(OR(L14="",M14=""),"",L14*M14)</f>
        <v/>
      </c>
      <c r="P14" s="83" t="str">
        <f aca="false">IF(M14="","",SUM(N14:O14))</f>
        <v/>
      </c>
      <c r="Q14" s="166"/>
    </row>
    <row r="15" customFormat="false" ht="12.8" hidden="false" customHeight="false" outlineLevel="0" collapsed="false">
      <c r="A15" s="166"/>
      <c r="B15" s="75"/>
      <c r="C15" s="167"/>
      <c r="D15" s="81"/>
      <c r="E15" s="168"/>
      <c r="F15" s="79"/>
      <c r="G15" s="168"/>
      <c r="H15" s="80" t="str">
        <f aca="false">IF(OR(F15="",G15=""),"",(F15/1720)*(100/G15))</f>
        <v/>
      </c>
      <c r="I15" s="81"/>
      <c r="J15" s="80" t="str">
        <f aca="false">IF(OR(H15="",I15=""),"",MIN(H15:I15))</f>
        <v/>
      </c>
      <c r="K15" s="81"/>
      <c r="L15" s="82" t="str">
        <f aca="false">IF(OR(G15="",K15=""),"",K15/(1720/(100/G15)))</f>
        <v/>
      </c>
      <c r="M15" s="81"/>
      <c r="N15" s="80" t="str">
        <f aca="false">IF(OR(J15="",M15=""),"",J15*M15)</f>
        <v/>
      </c>
      <c r="O15" s="82" t="str">
        <f aca="false">IF(OR(L15="",M15=""),"",L15*M15)</f>
        <v/>
      </c>
      <c r="P15" s="83" t="str">
        <f aca="false">IF(M15="","",SUM(N15:O15))</f>
        <v/>
      </c>
      <c r="Q15" s="166"/>
    </row>
    <row r="16" customFormat="false" ht="19.4" hidden="false" customHeight="true" outlineLevel="0" collapsed="false">
      <c r="A16" s="166"/>
      <c r="B16" s="75" t="s">
        <v>86</v>
      </c>
      <c r="C16" s="167" t="s">
        <v>133</v>
      </c>
      <c r="D16" s="77" t="s">
        <v>134</v>
      </c>
      <c r="E16" s="81" t="s">
        <v>135</v>
      </c>
      <c r="F16" s="95" t="n">
        <v>24893.64</v>
      </c>
      <c r="G16" s="77" t="n">
        <v>100</v>
      </c>
      <c r="H16" s="80" t="n">
        <f aca="false">IF(OR(F16="",G16=""),"",(F16/1720)*(100/G16))</f>
        <v>14.4730465116279</v>
      </c>
      <c r="I16" s="77" t="n">
        <v>17.39</v>
      </c>
      <c r="J16" s="80" t="n">
        <f aca="false">IF(OR(H16="",I16=""),"",MIN(H16:I16))</f>
        <v>14.4730465116279</v>
      </c>
      <c r="K16" s="77" t="n">
        <v>9500</v>
      </c>
      <c r="L16" s="82" t="n">
        <f aca="false">IF(OR(G16="",K16=""),"",K16/(1720/(100/G16)))</f>
        <v>5.52325581395349</v>
      </c>
      <c r="M16" s="77" t="n">
        <v>7</v>
      </c>
      <c r="N16" s="80" t="n">
        <f aca="false">IF(OR(J16="",M16=""),"",J16*M16)</f>
        <v>101.311325581395</v>
      </c>
      <c r="O16" s="82" t="n">
        <f aca="false">IF(OR(L16="",M16=""),"",L16*M16)</f>
        <v>38.6627906976744</v>
      </c>
      <c r="P16" s="83" t="n">
        <f aca="false">IF(M16="","",SUM(N16:O16))</f>
        <v>139.97411627907</v>
      </c>
      <c r="Q16" s="166"/>
    </row>
    <row r="17" customFormat="false" ht="19.4" hidden="false" customHeight="false" outlineLevel="0" collapsed="false">
      <c r="A17" s="166"/>
      <c r="B17" s="75"/>
      <c r="C17" s="167"/>
      <c r="D17" s="81" t="s">
        <v>136</v>
      </c>
      <c r="E17" s="81" t="s">
        <v>135</v>
      </c>
      <c r="F17" s="95" t="n">
        <v>21120.12</v>
      </c>
      <c r="G17" s="77" t="n">
        <v>100</v>
      </c>
      <c r="H17" s="80" t="n">
        <f aca="false">IF(OR(F17="",G17=""),"",(F17/1720)*(100/G17))</f>
        <v>12.2791395348837</v>
      </c>
      <c r="I17" s="77" t="n">
        <v>17.39</v>
      </c>
      <c r="J17" s="80" t="n">
        <f aca="false">IF(OR(H17="",I17=""),"",MIN(H17:I17))</f>
        <v>12.2791395348837</v>
      </c>
      <c r="K17" s="77" t="n">
        <v>7000</v>
      </c>
      <c r="L17" s="82" t="n">
        <f aca="false">IF(OR(G17="",K17=""),"",K17/(1720/(100/G17)))</f>
        <v>4.06976744186047</v>
      </c>
      <c r="M17" s="77" t="n">
        <v>14</v>
      </c>
      <c r="N17" s="80" t="n">
        <f aca="false">IF(OR(J17="",M17=""),"",J17*M17)</f>
        <v>171.907953488372</v>
      </c>
      <c r="O17" s="82" t="n">
        <f aca="false">IF(OR(L17="",M17=""),"",L17*M17)</f>
        <v>56.9767441860465</v>
      </c>
      <c r="P17" s="83" t="n">
        <f aca="false">IF(M17="","",SUM(N17:O17))</f>
        <v>228.884697674419</v>
      </c>
      <c r="Q17" s="166"/>
    </row>
    <row r="18" customFormat="false" ht="12.8" hidden="false" customHeight="false" outlineLevel="0" collapsed="false">
      <c r="A18" s="166"/>
      <c r="B18" s="75"/>
      <c r="C18" s="167"/>
      <c r="D18" s="81"/>
      <c r="E18" s="81"/>
      <c r="F18" s="79"/>
      <c r="G18" s="81"/>
      <c r="H18" s="80" t="str">
        <f aca="false">IF(OR(F18="",G18=""),"",(F18/1720)*(100/G18))</f>
        <v/>
      </c>
      <c r="I18" s="81"/>
      <c r="J18" s="80" t="str">
        <f aca="false">IF(OR(H18="",I18=""),"",MIN(H18:I18))</f>
        <v/>
      </c>
      <c r="K18" s="81"/>
      <c r="L18" s="82" t="str">
        <f aca="false">IF(OR(G18="",K18=""),"",K18/(1720/(100/G18)))</f>
        <v/>
      </c>
      <c r="M18" s="81"/>
      <c r="N18" s="80" t="str">
        <f aca="false">IF(OR(J18="",M18=""),"",J18*M18)</f>
        <v/>
      </c>
      <c r="O18" s="82" t="str">
        <f aca="false">IF(OR(L18="",M18=""),"",L18*M18)</f>
        <v/>
      </c>
      <c r="P18" s="83" t="str">
        <f aca="false">IF(M18="","",SUM(N18:O18))</f>
        <v/>
      </c>
      <c r="Q18" s="166"/>
    </row>
    <row r="19" customFormat="false" ht="12.8" hidden="false" customHeight="false" outlineLevel="0" collapsed="false">
      <c r="A19" s="166"/>
      <c r="B19" s="75"/>
      <c r="C19" s="167"/>
      <c r="D19" s="81"/>
      <c r="E19" s="81"/>
      <c r="F19" s="79"/>
      <c r="G19" s="81"/>
      <c r="H19" s="80" t="str">
        <f aca="false">IF(OR(F19="",G19=""),"",(F19/1720)*(100/G19))</f>
        <v/>
      </c>
      <c r="I19" s="81"/>
      <c r="J19" s="80" t="str">
        <f aca="false">IF(OR(H19="",I19=""),"",MIN(H19:I19))</f>
        <v/>
      </c>
      <c r="K19" s="81"/>
      <c r="L19" s="82" t="str">
        <f aca="false">IF(OR(G19="",K19=""),"",K19/(1720/(100/G19)))</f>
        <v/>
      </c>
      <c r="M19" s="81"/>
      <c r="N19" s="80" t="str">
        <f aca="false">IF(OR(J19="",M19=""),"",J19*M19)</f>
        <v/>
      </c>
      <c r="O19" s="82" t="str">
        <f aca="false">IF(OR(L19="",M19=""),"",L19*M19)</f>
        <v/>
      </c>
      <c r="P19" s="83" t="str">
        <f aca="false">IF(M19="","",SUM(N19:O19))</f>
        <v/>
      </c>
      <c r="Q19" s="166"/>
    </row>
    <row r="20" customFormat="false" ht="12.8" hidden="false" customHeight="false" outlineLevel="0" collapsed="false">
      <c r="B20" s="85" t="s">
        <v>89</v>
      </c>
      <c r="C20" s="85"/>
      <c r="D20" s="169"/>
      <c r="E20" s="169"/>
      <c r="F20" s="169"/>
      <c r="G20" s="169"/>
      <c r="H20" s="170"/>
      <c r="I20" s="169"/>
      <c r="J20" s="170"/>
      <c r="K20" s="169"/>
      <c r="L20" s="170"/>
      <c r="M20" s="169"/>
      <c r="N20" s="170"/>
      <c r="O20" s="170"/>
      <c r="P20" s="89" t="n">
        <f aca="false">SUM(P12:P19)</f>
        <v>1432.64486046512</v>
      </c>
    </row>
    <row r="21" customFormat="false" ht="12.8" hidden="false" customHeight="false" outlineLevel="0" collapsed="false">
      <c r="B21" s="69" t="s">
        <v>90</v>
      </c>
      <c r="C21" s="69"/>
      <c r="D21" s="90"/>
      <c r="E21" s="90"/>
      <c r="F21" s="90"/>
      <c r="G21" s="90"/>
      <c r="H21" s="90"/>
      <c r="I21" s="90"/>
      <c r="J21" s="90"/>
      <c r="K21" s="90"/>
      <c r="L21" s="90" t="str">
        <f aca="false">IF(K21="","",K21/(1720/(100/G21)))</f>
        <v/>
      </c>
      <c r="M21" s="90"/>
      <c r="N21" s="90" t="str">
        <f aca="false">IF(J21="","",J21*M21)</f>
        <v/>
      </c>
      <c r="O21" s="90" t="str">
        <f aca="false">IF(L21="","",L21*M21)</f>
        <v/>
      </c>
      <c r="P21" s="90" t="n">
        <f aca="false">SUM(N21,O21)</f>
        <v>0</v>
      </c>
    </row>
    <row r="22" customFormat="false" ht="12.8" hidden="false" customHeight="true" outlineLevel="0" collapsed="false">
      <c r="A22" s="166"/>
      <c r="B22" s="75" t="s">
        <v>85</v>
      </c>
      <c r="C22" s="76" t="s">
        <v>137</v>
      </c>
      <c r="D22" s="95" t="s">
        <v>130</v>
      </c>
      <c r="E22" s="79" t="s">
        <v>131</v>
      </c>
      <c r="F22" s="79" t="n">
        <v>40000</v>
      </c>
      <c r="G22" s="79" t="n">
        <v>100</v>
      </c>
      <c r="H22" s="80" t="n">
        <f aca="false">IF(OR(F22="",G22=""),"",(F22/1720)*(100/G22))</f>
        <v>23.2558139534884</v>
      </c>
      <c r="I22" s="81" t="n">
        <v>19.89</v>
      </c>
      <c r="J22" s="80" t="n">
        <f aca="false">IF(OR(H22="",I22=""),"",MIN(H22:I22))</f>
        <v>19.89</v>
      </c>
      <c r="K22" s="79" t="n">
        <v>11320</v>
      </c>
      <c r="L22" s="82" t="n">
        <f aca="false">IF(OR(G22="",K22=""),"",K22/(1720/(100/G22)))</f>
        <v>6.58139534883721</v>
      </c>
      <c r="M22" s="79" t="n">
        <v>50</v>
      </c>
      <c r="N22" s="80" t="n">
        <f aca="false">IF(J22="","",J22*M22)</f>
        <v>994.5</v>
      </c>
      <c r="O22" s="82" t="n">
        <f aca="false">IF(L22="","",L22*M22)</f>
        <v>329.06976744186</v>
      </c>
      <c r="P22" s="83" t="n">
        <f aca="false">IF(N22="","",SUM(N22:O22))</f>
        <v>1323.56976744186</v>
      </c>
      <c r="Q22" s="166"/>
      <c r="R22" s="166"/>
    </row>
    <row r="23" customFormat="false" ht="12.8" hidden="false" customHeight="false" outlineLevel="0" collapsed="false">
      <c r="A23" s="166"/>
      <c r="B23" s="75"/>
      <c r="C23" s="76"/>
      <c r="D23" s="79" t="s">
        <v>132</v>
      </c>
      <c r="E23" s="79" t="s">
        <v>138</v>
      </c>
      <c r="F23" s="79" t="n">
        <v>21500</v>
      </c>
      <c r="G23" s="81" t="n">
        <v>50</v>
      </c>
      <c r="H23" s="80" t="n">
        <f aca="false">IF(OR(F23="",G23=""),"",(F23/1720)*(100/G23))</f>
        <v>25</v>
      </c>
      <c r="I23" s="81" t="n">
        <v>19.89</v>
      </c>
      <c r="J23" s="80" t="n">
        <f aca="false">IF(OR(H23="",I23=""),"",MIN(H23:I23))</f>
        <v>19.89</v>
      </c>
      <c r="K23" s="79" t="n">
        <v>6084</v>
      </c>
      <c r="L23" s="82" t="n">
        <f aca="false">IF(OR(G23="",K23=""),"",K23/(1720/(100/G23)))</f>
        <v>7.07441860465116</v>
      </c>
      <c r="M23" s="79" t="n">
        <v>40</v>
      </c>
      <c r="N23" s="80" t="n">
        <f aca="false">IF(J23="","",J23*M23)</f>
        <v>795.6</v>
      </c>
      <c r="O23" s="82" t="n">
        <f aca="false">IF(L23="","",L23*M23)</f>
        <v>282.976744186047</v>
      </c>
      <c r="P23" s="83" t="n">
        <f aca="false">IF(N23="","",SUM(N23:O23))</f>
        <v>1078.57674418605</v>
      </c>
      <c r="Q23" s="166"/>
      <c r="R23" s="166"/>
    </row>
    <row r="24" customFormat="false" ht="12.8" hidden="false" customHeight="false" outlineLevel="0" collapsed="false">
      <c r="A24" s="166"/>
      <c r="B24" s="75"/>
      <c r="C24" s="76"/>
      <c r="D24" s="79"/>
      <c r="E24" s="79"/>
      <c r="F24" s="79"/>
      <c r="G24" s="81"/>
      <c r="H24" s="80" t="str">
        <f aca="false">IF(OR(F24="",G24=""),"",(F24/1720)*(100/G24))</f>
        <v/>
      </c>
      <c r="I24" s="79"/>
      <c r="J24" s="80" t="str">
        <f aca="false">IF(OR(H24="",I24=""),"",MIN(H24:I24))</f>
        <v/>
      </c>
      <c r="K24" s="79"/>
      <c r="L24" s="82" t="str">
        <f aca="false">IF(OR(G24="",K24=""),"",K24/(1720/(100/G24)))</f>
        <v/>
      </c>
      <c r="M24" s="79"/>
      <c r="N24" s="80" t="str">
        <f aca="false">IF(J24="","",J24*M24)</f>
        <v/>
      </c>
      <c r="O24" s="82" t="str">
        <f aca="false">IF(L24="","",L24*M24)</f>
        <v/>
      </c>
      <c r="P24" s="83" t="str">
        <f aca="false">IF(N24="","",SUM(N24:O24))</f>
        <v/>
      </c>
      <c r="Q24" s="166"/>
      <c r="R24" s="166"/>
    </row>
    <row r="25" customFormat="false" ht="12.8" hidden="false" customHeight="true" outlineLevel="0" collapsed="false">
      <c r="A25" s="166"/>
      <c r="B25" s="75" t="s">
        <v>86</v>
      </c>
      <c r="C25" s="76" t="s">
        <v>139</v>
      </c>
      <c r="D25" s="95"/>
      <c r="E25" s="79"/>
      <c r="F25" s="79"/>
      <c r="G25" s="81"/>
      <c r="H25" s="80" t="str">
        <f aca="false">IF(OR(F25="",G25=""),"",(F25/1720)*(100/G25))</f>
        <v/>
      </c>
      <c r="I25" s="79"/>
      <c r="J25" s="80" t="str">
        <f aca="false">IF(OR(H25="",I25=""),"",MIN(H25:I25))</f>
        <v/>
      </c>
      <c r="K25" s="79"/>
      <c r="L25" s="82" t="str">
        <f aca="false">IF(OR(G25="",K25=""),"",K25/(1720/(100/G25)))</f>
        <v/>
      </c>
      <c r="M25" s="79"/>
      <c r="N25" s="80" t="str">
        <f aca="false">IF(J25="","",J25*M25)</f>
        <v/>
      </c>
      <c r="O25" s="82" t="str">
        <f aca="false">IF(L25="","",L25*M25)</f>
        <v/>
      </c>
      <c r="P25" s="83" t="str">
        <f aca="false">IF(N25="","",SUM(N25:O25))</f>
        <v/>
      </c>
      <c r="Q25" s="166"/>
      <c r="R25" s="166"/>
    </row>
    <row r="26" customFormat="false" ht="12.8" hidden="false" customHeight="false" outlineLevel="0" collapsed="false">
      <c r="A26" s="166"/>
      <c r="B26" s="75"/>
      <c r="C26" s="76"/>
      <c r="D26" s="79" t="s">
        <v>130</v>
      </c>
      <c r="E26" s="79" t="s">
        <v>140</v>
      </c>
      <c r="F26" s="79" t="n">
        <v>40000</v>
      </c>
      <c r="G26" s="81" t="n">
        <v>100</v>
      </c>
      <c r="H26" s="80" t="n">
        <f aca="false">IF(OR(F26="",G26=""),"",(F26/1720)*(100/G26))</f>
        <v>23.2558139534884</v>
      </c>
      <c r="I26" s="81" t="n">
        <v>19.89</v>
      </c>
      <c r="J26" s="80" t="n">
        <f aca="false">IF(OR(H26="",I26=""),"",MIN(H26:I26))</f>
        <v>19.89</v>
      </c>
      <c r="K26" s="79" t="n">
        <v>11320</v>
      </c>
      <c r="L26" s="82" t="n">
        <f aca="false">IF(OR(G26="",K26=""),"",K26/(1720/(100/G26)))</f>
        <v>6.58139534883721</v>
      </c>
      <c r="M26" s="79" t="n">
        <v>30</v>
      </c>
      <c r="N26" s="80" t="n">
        <f aca="false">IF(J26="","",J26*M26)</f>
        <v>596.7</v>
      </c>
      <c r="O26" s="82" t="n">
        <f aca="false">IF(L26="","",L26*M26)</f>
        <v>197.441860465116</v>
      </c>
      <c r="P26" s="83" t="n">
        <f aca="false">IF(N26="","",SUM(N26:O26))</f>
        <v>794.141860465116</v>
      </c>
      <c r="Q26" s="166"/>
      <c r="R26" s="166"/>
    </row>
    <row r="27" customFormat="false" ht="12.8" hidden="false" customHeight="false" outlineLevel="0" collapsed="false">
      <c r="A27" s="166"/>
      <c r="B27" s="75"/>
      <c r="C27" s="76"/>
      <c r="D27" s="79"/>
      <c r="E27" s="79"/>
      <c r="F27" s="79"/>
      <c r="G27" s="81"/>
      <c r="H27" s="80" t="str">
        <f aca="false">IF(OR(F27="",G27=""),"",(F27/1720)*(100/G27))</f>
        <v/>
      </c>
      <c r="I27" s="79"/>
      <c r="J27" s="80" t="str">
        <f aca="false">IF(OR(H27="",I27=""),"",MIN(H27:I27))</f>
        <v/>
      </c>
      <c r="K27" s="79"/>
      <c r="L27" s="82" t="str">
        <f aca="false">IF(OR(G27="",K27=""),"",K27/(1720/(100/G27)))</f>
        <v/>
      </c>
      <c r="M27" s="79"/>
      <c r="N27" s="80" t="str">
        <f aca="false">IF(J27="","",J27*M27)</f>
        <v/>
      </c>
      <c r="O27" s="82" t="str">
        <f aca="false">IF(L27="","",L27*M27)</f>
        <v/>
      </c>
      <c r="P27" s="83" t="str">
        <f aca="false">IF(N27="","",SUM(N27:O27))</f>
        <v/>
      </c>
      <c r="Q27" s="166"/>
      <c r="R27" s="166"/>
    </row>
    <row r="28" customFormat="false" ht="28.35" hidden="false" customHeight="true" outlineLevel="0" collapsed="false">
      <c r="A28" s="166"/>
      <c r="B28" s="75" t="s">
        <v>141</v>
      </c>
      <c r="C28" s="76" t="s">
        <v>142</v>
      </c>
      <c r="D28" s="95" t="s">
        <v>143</v>
      </c>
      <c r="E28" s="81" t="s">
        <v>144</v>
      </c>
      <c r="F28" s="95" t="n">
        <v>10000</v>
      </c>
      <c r="G28" s="95" t="n">
        <v>62.5</v>
      </c>
      <c r="H28" s="171" t="n">
        <f aca="false">IF(OR(F28="",G28=""),"",(F28/1720)*(100/G28))</f>
        <v>9.30232558139535</v>
      </c>
      <c r="I28" s="95" t="n">
        <v>11.41</v>
      </c>
      <c r="J28" s="171" t="n">
        <f aca="false">IF(OR(H28="",I28=""),"",MIN(H28:I28))</f>
        <v>9.30232558139535</v>
      </c>
      <c r="K28" s="95" t="n">
        <v>3973.915</v>
      </c>
      <c r="L28" s="172" t="n">
        <f aca="false">IF(OR(G28="",K28=""),"",K28/(1720/(100/G28)))</f>
        <v>3.69666511627907</v>
      </c>
      <c r="M28" s="95" t="n">
        <v>10</v>
      </c>
      <c r="N28" s="80" t="n">
        <f aca="false">IF(J28="","",J28*M28)</f>
        <v>93.0232558139535</v>
      </c>
      <c r="O28" s="82" t="n">
        <f aca="false">IF(L28="","",L28*M28)</f>
        <v>36.9666511627907</v>
      </c>
      <c r="P28" s="83" t="n">
        <f aca="false">IF(N28="","",SUM(N28:O28))</f>
        <v>129.989906976744</v>
      </c>
      <c r="Q28" s="166"/>
      <c r="R28" s="166"/>
    </row>
    <row r="29" customFormat="false" ht="12.8" hidden="false" customHeight="false" outlineLevel="0" collapsed="false">
      <c r="A29" s="166"/>
      <c r="B29" s="75"/>
      <c r="C29" s="76"/>
      <c r="D29" s="0"/>
      <c r="E29" s="0"/>
      <c r="F29" s="0"/>
      <c r="G29" s="0"/>
      <c r="H29" s="0"/>
      <c r="I29" s="0"/>
      <c r="J29" s="0"/>
      <c r="K29" s="0"/>
      <c r="L29" s="0"/>
      <c r="M29" s="0"/>
      <c r="N29" s="0"/>
      <c r="O29" s="0"/>
      <c r="P29" s="0"/>
      <c r="Q29" s="166"/>
      <c r="R29" s="166"/>
    </row>
    <row r="30" customFormat="false" ht="12.8" hidden="false" customHeight="false" outlineLevel="0" collapsed="false">
      <c r="A30" s="166"/>
      <c r="B30" s="93" t="s">
        <v>92</v>
      </c>
      <c r="C30" s="93"/>
      <c r="D30" s="173"/>
      <c r="E30" s="173"/>
      <c r="F30" s="173"/>
      <c r="G30" s="173"/>
      <c r="H30" s="170"/>
      <c r="I30" s="173"/>
      <c r="J30" s="170"/>
      <c r="K30" s="173"/>
      <c r="L30" s="170"/>
      <c r="M30" s="173"/>
      <c r="N30" s="170"/>
      <c r="O30" s="170"/>
      <c r="P30" s="89" t="n">
        <f aca="false">SUM(P22:P29)</f>
        <v>3326.27827906977</v>
      </c>
      <c r="Q30" s="166"/>
      <c r="R30" s="166"/>
    </row>
    <row r="31" customFormat="false" ht="12.8" hidden="false" customHeight="false" outlineLevel="0" collapsed="false">
      <c r="B31" s="69" t="s">
        <v>93</v>
      </c>
      <c r="C31" s="69"/>
      <c r="D31" s="90"/>
      <c r="E31" s="90"/>
      <c r="F31" s="90"/>
      <c r="G31" s="90"/>
      <c r="H31" s="90" t="str">
        <f aca="false">IF(G31="","",(F31/1720)*(100/G31))</f>
        <v/>
      </c>
      <c r="I31" s="90"/>
      <c r="J31" s="90" t="str">
        <f aca="false">IF(I31="","",MIN(H31:I31))</f>
        <v/>
      </c>
      <c r="K31" s="90"/>
      <c r="L31" s="90" t="str">
        <f aca="false">IF(K31="","",K31/(1720/(100/G31)))</f>
        <v/>
      </c>
      <c r="M31" s="90"/>
      <c r="N31" s="90" t="str">
        <f aca="false">IF(J31="","",J31*M31)</f>
        <v/>
      </c>
      <c r="O31" s="90" t="str">
        <f aca="false">IF(L31="","",L31*M31)</f>
        <v/>
      </c>
      <c r="P31" s="90" t="n">
        <f aca="false">SUM(N31,O31)</f>
        <v>0</v>
      </c>
    </row>
    <row r="32" customFormat="false" ht="12.8" hidden="false" customHeight="false" outlineLevel="0" collapsed="false">
      <c r="A32" s="166"/>
      <c r="B32" s="75" t="s">
        <v>85</v>
      </c>
      <c r="C32" s="95" t="s">
        <v>145</v>
      </c>
      <c r="D32" s="95" t="s">
        <v>130</v>
      </c>
      <c r="E32" s="79" t="s">
        <v>131</v>
      </c>
      <c r="F32" s="79" t="n">
        <v>40000</v>
      </c>
      <c r="G32" s="79" t="n">
        <v>100</v>
      </c>
      <c r="H32" s="80" t="n">
        <f aca="false">IF(OR(F32="",G32=""),"",(F32/1720)*(100/G32))</f>
        <v>23.2558139534884</v>
      </c>
      <c r="I32" s="79" t="n">
        <v>19.89</v>
      </c>
      <c r="J32" s="80" t="n">
        <f aca="false">IF(OR(H32="",I32=""),"",MIN(H32:I32))</f>
        <v>19.89</v>
      </c>
      <c r="K32" s="81" t="n">
        <v>11320</v>
      </c>
      <c r="L32" s="82" t="n">
        <f aca="false">IF(OR(G32="",K32=""),"",K32/(1720/(100/G32)))</f>
        <v>6.58139534883721</v>
      </c>
      <c r="M32" s="79" t="n">
        <v>50</v>
      </c>
      <c r="N32" s="80" t="n">
        <f aca="false">IF(J32="","",J32*M32)</f>
        <v>994.5</v>
      </c>
      <c r="O32" s="82" t="n">
        <f aca="false">IF(L32="","",L32*M32)</f>
        <v>329.06976744186</v>
      </c>
      <c r="P32" s="83" t="n">
        <f aca="false">IF(N32="","",SUM(N32:O32))</f>
        <v>1323.56976744186</v>
      </c>
      <c r="Q32" s="166"/>
    </row>
    <row r="33" customFormat="false" ht="12.8" hidden="false" customHeight="false" outlineLevel="0" collapsed="false">
      <c r="A33" s="166"/>
      <c r="B33" s="75"/>
      <c r="C33" s="95"/>
      <c r="D33" s="79"/>
      <c r="E33" s="79"/>
      <c r="F33" s="79"/>
      <c r="G33" s="79"/>
      <c r="H33" s="80" t="str">
        <f aca="false">IF(OR(F33="",G33=""),"",(F33/1720)*(100/G33))</f>
        <v/>
      </c>
      <c r="I33" s="79"/>
      <c r="J33" s="80" t="str">
        <f aca="false">IF(OR(H33="",I33=""),"",MIN(H33:I33))</f>
        <v/>
      </c>
      <c r="K33" s="79"/>
      <c r="L33" s="82" t="str">
        <f aca="false">IF(OR(G33="",K33=""),"",K33/(1720/(100/G33)))</f>
        <v/>
      </c>
      <c r="M33" s="79"/>
      <c r="N33" s="80" t="str">
        <f aca="false">IF(J33="","",J33*M33)</f>
        <v/>
      </c>
      <c r="O33" s="82" t="str">
        <f aca="false">IF(L33="","",L33*M33)</f>
        <v/>
      </c>
      <c r="P33" s="83" t="str">
        <f aca="false">IF(N33="","",SUM(N33:O33))</f>
        <v/>
      </c>
      <c r="Q33" s="166"/>
    </row>
    <row r="34" customFormat="false" ht="12.8" hidden="false" customHeight="false" outlineLevel="0" collapsed="false">
      <c r="A34" s="166"/>
      <c r="B34" s="93" t="s">
        <v>94</v>
      </c>
      <c r="C34" s="93"/>
      <c r="D34" s="169"/>
      <c r="E34" s="169"/>
      <c r="F34" s="169"/>
      <c r="G34" s="169"/>
      <c r="H34" s="170" t="str">
        <f aca="false">IF(G34="","",(F34/1720)*(100/G34))</f>
        <v/>
      </c>
      <c r="I34" s="169"/>
      <c r="J34" s="170" t="str">
        <f aca="false">IF(I34="","",MIN(H34:I34))</f>
        <v/>
      </c>
      <c r="K34" s="169"/>
      <c r="L34" s="170" t="str">
        <f aca="false">IF(K34="","",K34/(1720/(100/G34)))</f>
        <v/>
      </c>
      <c r="M34" s="169"/>
      <c r="N34" s="170" t="str">
        <f aca="false">IF(J34="","",J34*M34)</f>
        <v/>
      </c>
      <c r="O34" s="170" t="str">
        <f aca="false">IF(L34="","",L34*M34)</f>
        <v/>
      </c>
      <c r="P34" s="89" t="n">
        <f aca="false">SUM(P32:P33)</f>
        <v>1323.56976744186</v>
      </c>
      <c r="Q34" s="166"/>
    </row>
    <row r="35" customFormat="false" ht="12.8" hidden="false" customHeight="false" outlineLevel="0" collapsed="false">
      <c r="B35" s="69" t="s">
        <v>95</v>
      </c>
      <c r="C35" s="69"/>
      <c r="D35" s="90"/>
      <c r="E35" s="90"/>
      <c r="F35" s="90"/>
      <c r="G35" s="90"/>
      <c r="H35" s="90" t="str">
        <f aca="false">IF(G35="","",(F35/1720)*(100/G35))</f>
        <v/>
      </c>
      <c r="I35" s="90"/>
      <c r="J35" s="90" t="str">
        <f aca="false">IF(I35="","",MIN(H35:I35))</f>
        <v/>
      </c>
      <c r="K35" s="90"/>
      <c r="L35" s="90" t="str">
        <f aca="false">IF(K35="","",K35/(1720/(100/G35)))</f>
        <v/>
      </c>
      <c r="M35" s="90"/>
      <c r="N35" s="90" t="str">
        <f aca="false">IF(J35="","",J35*M35)</f>
        <v/>
      </c>
      <c r="O35" s="90" t="str">
        <f aca="false">IF(L35="","",L35*M35)</f>
        <v/>
      </c>
      <c r="P35" s="90" t="n">
        <f aca="false">SUM(N35,O35)</f>
        <v>0</v>
      </c>
    </row>
    <row r="36" customFormat="false" ht="12.8" hidden="false" customHeight="false" outlineLevel="0" collapsed="false">
      <c r="A36" s="166"/>
      <c r="B36" s="75" t="s">
        <v>85</v>
      </c>
      <c r="C36" s="95" t="s">
        <v>146</v>
      </c>
      <c r="D36" s="79" t="s">
        <v>132</v>
      </c>
      <c r="E36" s="79" t="s">
        <v>138</v>
      </c>
      <c r="F36" s="79" t="n">
        <v>21500</v>
      </c>
      <c r="G36" s="81" t="n">
        <v>50</v>
      </c>
      <c r="H36" s="80" t="n">
        <f aca="false">IF(OR(F36="",G36=""),"",(F36/1720)*(100/G36))</f>
        <v>25</v>
      </c>
      <c r="I36" s="81" t="n">
        <v>19.89</v>
      </c>
      <c r="J36" s="80" t="n">
        <f aca="false">IF(OR(H36="",I36=""),"",MIN(H36:I36))</f>
        <v>19.89</v>
      </c>
      <c r="K36" s="79" t="n">
        <v>6084</v>
      </c>
      <c r="L36" s="82" t="n">
        <f aca="false">IF(OR(G36="",K36=""),"",K36/(1720/(100/G36)))</f>
        <v>7.07441860465116</v>
      </c>
      <c r="M36" s="79" t="n">
        <v>30</v>
      </c>
      <c r="N36" s="80" t="n">
        <f aca="false">IF(J36="","",J36*M36)</f>
        <v>596.7</v>
      </c>
      <c r="O36" s="82" t="n">
        <f aca="false">IF(L36="","",L36*M36)</f>
        <v>212.232558139535</v>
      </c>
      <c r="P36" s="83" t="n">
        <f aca="false">IF(N36="","",SUM(N36:O36))</f>
        <v>808.932558139535</v>
      </c>
      <c r="Q36" s="166"/>
    </row>
    <row r="37" customFormat="false" ht="12.8" hidden="false" customHeight="false" outlineLevel="0" collapsed="false">
      <c r="A37" s="166"/>
      <c r="B37" s="75"/>
      <c r="C37" s="95"/>
      <c r="D37" s="79"/>
      <c r="E37" s="79"/>
      <c r="F37" s="79"/>
      <c r="G37" s="79"/>
      <c r="H37" s="80" t="str">
        <f aca="false">IF(OR(F37="",G37=""),"",(F37/1720)*(100/G37))</f>
        <v/>
      </c>
      <c r="I37" s="79"/>
      <c r="J37" s="80" t="str">
        <f aca="false">IF(OR(H37="",I37=""),"",MIN(H37:I37))</f>
        <v/>
      </c>
      <c r="K37" s="79"/>
      <c r="L37" s="82" t="str">
        <f aca="false">IF(OR(G37="",K37=""),"",K37/(1720/(100/G37)))</f>
        <v/>
      </c>
      <c r="M37" s="79"/>
      <c r="N37" s="80" t="str">
        <f aca="false">IF(J37="","",J37*M37)</f>
        <v/>
      </c>
      <c r="O37" s="82" t="str">
        <f aca="false">IF(L37="","",L37*M37)</f>
        <v/>
      </c>
      <c r="P37" s="83" t="str">
        <f aca="false">IF(N37="","",SUM(N37:O37))</f>
        <v/>
      </c>
      <c r="Q37" s="166"/>
    </row>
    <row r="38" customFormat="false" ht="19.4" hidden="false" customHeight="false" outlineLevel="0" collapsed="false">
      <c r="A38" s="166"/>
      <c r="B38" s="75" t="s">
        <v>86</v>
      </c>
      <c r="C38" s="95" t="s">
        <v>147</v>
      </c>
      <c r="D38" s="81" t="s">
        <v>136</v>
      </c>
      <c r="E38" s="81" t="s">
        <v>135</v>
      </c>
      <c r="F38" s="79" t="n">
        <v>21120.12</v>
      </c>
      <c r="G38" s="81" t="n">
        <v>100</v>
      </c>
      <c r="H38" s="80" t="n">
        <f aca="false">IF(OR(F38="",G38=""),"",(F38/1720)*(100/G38))</f>
        <v>12.2791395348837</v>
      </c>
      <c r="I38" s="81" t="n">
        <v>17.39</v>
      </c>
      <c r="J38" s="80" t="n">
        <f aca="false">IF(OR(H38="",I38=""),"",MIN(H38:I38))</f>
        <v>12.2791395348837</v>
      </c>
      <c r="K38" s="81" t="n">
        <v>7000</v>
      </c>
      <c r="L38" s="82" t="n">
        <f aca="false">IF(OR(G38="",K38=""),"",K38/(1720/(100/G38)))</f>
        <v>4.06976744186047</v>
      </c>
      <c r="M38" s="81" t="n">
        <v>30</v>
      </c>
      <c r="N38" s="80" t="n">
        <f aca="false">IF(J38="","",J38*M38)</f>
        <v>368.374186046512</v>
      </c>
      <c r="O38" s="82" t="n">
        <f aca="false">IF(L38="","",L38*M38)</f>
        <v>122.093023255814</v>
      </c>
      <c r="P38" s="83" t="n">
        <f aca="false">IF(N38="","",SUM(N38:O38))</f>
        <v>490.467209302326</v>
      </c>
      <c r="Q38" s="166"/>
    </row>
    <row r="39" customFormat="false" ht="12.8" hidden="false" customHeight="false" outlineLevel="0" collapsed="false">
      <c r="A39" s="166"/>
      <c r="B39" s="75"/>
      <c r="C39" s="95"/>
      <c r="D39" s="79"/>
      <c r="E39" s="79"/>
      <c r="F39" s="79"/>
      <c r="G39" s="79"/>
      <c r="H39" s="80" t="str">
        <f aca="false">IF(OR(F39="",G39=""),"",(F39/1720)*(100/G39))</f>
        <v/>
      </c>
      <c r="I39" s="79"/>
      <c r="J39" s="80" t="str">
        <f aca="false">IF(OR(H39="",I39=""),"",MIN(H39:I39))</f>
        <v/>
      </c>
      <c r="K39" s="79"/>
      <c r="L39" s="82" t="str">
        <f aca="false">IF(OR(G39="",K39=""),"",K39/(1720/(100/G39)))</f>
        <v/>
      </c>
      <c r="M39" s="79"/>
      <c r="N39" s="80" t="str">
        <f aca="false">IF(J39="","",J39*M39)</f>
        <v/>
      </c>
      <c r="O39" s="82" t="str">
        <f aca="false">IF(L39="","",L39*M39)</f>
        <v/>
      </c>
      <c r="P39" s="83" t="str">
        <f aca="false">IF(N39="","",SUM(N39:O39))</f>
        <v/>
      </c>
      <c r="Q39" s="166"/>
    </row>
    <row r="40" customFormat="false" ht="12.8" hidden="false" customHeight="false" outlineLevel="0" collapsed="false">
      <c r="B40" s="85" t="s">
        <v>96</v>
      </c>
      <c r="C40" s="85"/>
      <c r="D40" s="169"/>
      <c r="E40" s="169"/>
      <c r="F40" s="169"/>
      <c r="G40" s="169"/>
      <c r="H40" s="170"/>
      <c r="I40" s="169"/>
      <c r="J40" s="170"/>
      <c r="K40" s="169"/>
      <c r="L40" s="170"/>
      <c r="M40" s="169"/>
      <c r="N40" s="170"/>
      <c r="O40" s="170"/>
      <c r="P40" s="89" t="n">
        <f aca="false">SUM(P36:P39)</f>
        <v>1299.39976744186</v>
      </c>
    </row>
    <row r="41" customFormat="false" ht="15" hidden="false" customHeight="false" outlineLevel="0" collapsed="false">
      <c r="B41" s="96"/>
      <c r="C41" s="96"/>
      <c r="D41" s="90"/>
      <c r="E41" s="90"/>
      <c r="F41" s="90"/>
      <c r="G41" s="90"/>
      <c r="H41" s="90"/>
      <c r="I41" s="90"/>
      <c r="J41" s="90"/>
      <c r="K41" s="90"/>
      <c r="L41" s="90"/>
      <c r="M41" s="90"/>
      <c r="N41" s="90"/>
      <c r="O41" s="90"/>
      <c r="P41" s="90"/>
    </row>
    <row r="42" customFormat="false" ht="15" hidden="false" customHeight="false" outlineLevel="0" collapsed="false">
      <c r="B42" s="96" t="s">
        <v>148</v>
      </c>
      <c r="C42" s="96"/>
      <c r="D42" s="97"/>
      <c r="E42" s="97"/>
      <c r="F42" s="97"/>
      <c r="G42" s="97"/>
      <c r="H42" s="98"/>
      <c r="I42" s="97"/>
      <c r="J42" s="98"/>
      <c r="K42" s="97"/>
      <c r="L42" s="98"/>
      <c r="M42" s="97"/>
      <c r="N42" s="98"/>
      <c r="O42" s="98"/>
      <c r="P42" s="99" t="n">
        <f aca="false">SUM(P20,P30,P34,P40)</f>
        <v>7381.89267441861</v>
      </c>
    </row>
  </sheetData>
  <sheetProtection sheet="true" objects="true" scenarios="true"/>
  <mergeCells count="42">
    <mergeCell ref="B2:P2"/>
    <mergeCell ref="B3:P3"/>
    <mergeCell ref="B4:H4"/>
    <mergeCell ref="I4:J4"/>
    <mergeCell ref="M4:P4"/>
    <mergeCell ref="B5:H5"/>
    <mergeCell ref="I5:J5"/>
    <mergeCell ref="M5:P5"/>
    <mergeCell ref="B7:P7"/>
    <mergeCell ref="B8:B10"/>
    <mergeCell ref="C8:C10"/>
    <mergeCell ref="D8:P9"/>
    <mergeCell ref="B11:C11"/>
    <mergeCell ref="B12:B15"/>
    <mergeCell ref="C12:C15"/>
    <mergeCell ref="B16:B19"/>
    <mergeCell ref="C16:C19"/>
    <mergeCell ref="B20:C20"/>
    <mergeCell ref="B21:C21"/>
    <mergeCell ref="D21:P21"/>
    <mergeCell ref="B22:B24"/>
    <mergeCell ref="C22:C24"/>
    <mergeCell ref="B25:B27"/>
    <mergeCell ref="C25:C27"/>
    <mergeCell ref="B28:B29"/>
    <mergeCell ref="C28:C29"/>
    <mergeCell ref="B30:C30"/>
    <mergeCell ref="B31:C31"/>
    <mergeCell ref="D31:P31"/>
    <mergeCell ref="B32:B33"/>
    <mergeCell ref="C32:C33"/>
    <mergeCell ref="B34:C34"/>
    <mergeCell ref="B35:C35"/>
    <mergeCell ref="D35:P35"/>
    <mergeCell ref="B36:B37"/>
    <mergeCell ref="C36:C37"/>
    <mergeCell ref="B38:B39"/>
    <mergeCell ref="C38:C39"/>
    <mergeCell ref="B40:C40"/>
    <mergeCell ref="B41:C41"/>
    <mergeCell ref="D41:P41"/>
    <mergeCell ref="B42:C42"/>
  </mergeCells>
  <printOptions headings="false" gridLines="false" gridLinesSet="true" horizontalCentered="false" verticalCentered="false"/>
  <pageMargins left="0.196527777777778" right="0.196527777777778" top="0.196527777777778" bottom="0.1965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1536</TotalTime>
  <Application>LibreOffice/6.1.5.2$Windows_x86 LibreOffice_project/90f8dcf33c87b3705e78202e3df5142b201bd805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2021-09-13T11:53:02Z</dcterms:created>
  <dc:creator/>
  <dc:description/>
  <dc:language>es-ES</dc:language>
  <cp:lastModifiedBy/>
  <dcterms:modified xsi:type="dcterms:W3CDTF">2023-03-02T14:00:35Z</dcterms:modified>
  <cp:revision>122</cp:revision>
  <dc:subject/>
  <dc:title/>
</cp:coreProperties>
</file>